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mc:AlternateContent xmlns:mc="http://schemas.openxmlformats.org/markup-compatibility/2006">
    <mc:Choice Requires="x15">
      <x15ac:absPath xmlns:x15ac="http://schemas.microsoft.com/office/spreadsheetml/2010/11/ac" url="https://shlomi808-my.sharepoint.com/personal/shlomi_shlomocm_co_il/Documents/שולחן העבודה/ייעוץ הנדסי/"/>
    </mc:Choice>
  </mc:AlternateContent>
  <xr:revisionPtr revIDLastSave="205" documentId="8_{49B42B68-C6F4-4765-885F-7E01BCE39455}" xr6:coauthVersionLast="47" xr6:coauthVersionMax="47" xr10:uidLastSave="{5034ED13-F756-4536-B2C1-F7FCBF00D70A}"/>
  <bookViews>
    <workbookView xWindow="-109" yWindow="-109" windowWidth="21164" windowHeight="11291" activeTab="1" xr2:uid="{00000000-000D-0000-FFFF-FFFF00000000}"/>
  </bookViews>
  <sheets>
    <sheet name="תנאי סף" sheetId="1" r:id="rId1"/>
    <sheet name="ראיון" sheetId="4" r:id="rId2"/>
    <sheet name="מחיר וסיכום" sheetId="5" r:id="rId3"/>
  </sheets>
  <definedNames>
    <definedName name="_Ref179538436" localSheetId="0">'תנאי סף'!#REF!</definedName>
    <definedName name="_Ref296892477" localSheetId="0">'תנאי סף'!#REF!</definedName>
    <definedName name="_Ref297537502" localSheetId="0">'תנאי סף'!#REF!</definedName>
    <definedName name="_Ref299614156" localSheetId="0">'תנאי סף'!$D$13</definedName>
    <definedName name="_Ref370930661" localSheetId="0">'תנאי סף'!$D$9</definedName>
    <definedName name="_Ref373241086" localSheetId="0">'תנאי סף'!#REF!</definedName>
    <definedName name="_Ref381015046" localSheetId="0">'תנאי סף'!#REF!</definedName>
    <definedName name="_Ref397199965" localSheetId="0">'תנאי סף'!$D$10</definedName>
    <definedName name="_Ref399016160" localSheetId="0">'תנאי סף'!#REF!</definedName>
    <definedName name="_Ref404259197" localSheetId="0">'תנאי סף'!#REF!</definedName>
    <definedName name="_Ref445211817" localSheetId="0">'תנאי סף'!#REF!</definedName>
    <definedName name="_xlnm.Print_Area" localSheetId="0">'תנאי סף'!$A$1:$G$30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G10" i="5"/>
  <c r="E10" i="5"/>
  <c r="C10" i="5"/>
  <c r="I10" i="4"/>
  <c r="G10" i="4"/>
  <c r="E10" i="4"/>
  <c r="D10" i="4"/>
  <c r="B21" i="5"/>
  <c r="F11" i="5" l="1"/>
  <c r="F20" i="5" s="1"/>
  <c r="E11" i="5"/>
  <c r="E20" i="5" s="1"/>
  <c r="G11" i="5"/>
  <c r="G20" i="5" s="1"/>
  <c r="E3" i="4" l="1"/>
  <c r="E4" i="5" s="1"/>
  <c r="E18" i="5" s="1"/>
  <c r="I3" i="4"/>
  <c r="G4" i="5" s="1"/>
  <c r="G18" i="5" s="1"/>
  <c r="G3" i="4"/>
  <c r="F4" i="5" s="1"/>
  <c r="F18" i="5" s="1"/>
  <c r="G19" i="5" l="1"/>
  <c r="G21" i="5" s="1"/>
  <c r="F19" i="5"/>
  <c r="F21" i="5" s="1"/>
  <c r="G11" i="4" l="1"/>
  <c r="I11" i="4"/>
  <c r="E11" i="4" l="1"/>
  <c r="E19" i="5"/>
  <c r="E21" i="5" s="1"/>
  <c r="E22" i="5" l="1"/>
  <c r="F22" i="5"/>
  <c r="G22" i="5"/>
</calcChain>
</file>

<file path=xl/sharedStrings.xml><?xml version="1.0" encoding="utf-8"?>
<sst xmlns="http://schemas.openxmlformats.org/spreadsheetml/2006/main" count="88" uniqueCount="83">
  <si>
    <t>שם המציע:</t>
  </si>
  <si>
    <t>שם איש הקשר:</t>
  </si>
  <si>
    <t>טלפון:</t>
  </si>
  <si>
    <t>מס' סעיף</t>
  </si>
  <si>
    <t>תנאי סף מנהליים</t>
  </si>
  <si>
    <t>המציע</t>
  </si>
  <si>
    <t>ניקוד</t>
  </si>
  <si>
    <t>ציון מחיר</t>
  </si>
  <si>
    <t>סה"כ ציון</t>
  </si>
  <si>
    <t>מס' הצעה:</t>
  </si>
  <si>
    <t>סעיף:</t>
  </si>
  <si>
    <t>כתובת דוא"ל:</t>
  </si>
  <si>
    <t>5.1.1</t>
  </si>
  <si>
    <t>המציע עומד בדרישות תקנה 6(א) לתקנות חובת המכרזים, התשנ"ג-1993 ומחזיק בכל האישורים הנדרשים לפי חוק עסקאות גופים ציבוריים, התשל"ו-1976, כשהם תקפים.</t>
  </si>
  <si>
    <r>
      <t xml:space="preserve">אין מניעה, לפי כל דין 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
</t>
    </r>
    <r>
      <rPr>
        <b/>
        <sz val="12"/>
        <color theme="1"/>
        <rFont val="David"/>
        <family val="2"/>
      </rPr>
      <t>המשרד רשאי לפסול מציעים שיעלה בהם חשש לניגוד עניינים כאמור, לפי שיקול דעתו הבלעדי.</t>
    </r>
  </si>
  <si>
    <t>5.1.2</t>
  </si>
  <si>
    <t>5.1.3</t>
  </si>
  <si>
    <t>5.2.1</t>
  </si>
  <si>
    <t>הגורם הנבדק</t>
  </si>
  <si>
    <t>ח.פ./ת"ז:</t>
  </si>
  <si>
    <t>מציע שהוא "עסק בשליטת אישה" ומעוניין כי תינתן לו העדפה בשל עובדה זו יצרף להצעתו אישור ותצהיר. בסעיף זה, משמעות כל המונחים לרבות "אישור" ו"תצהיר" כמשמעותם בסעיף 2 ב' לחוק חובת המכרזים, התשנ"ב-1992.</t>
  </si>
  <si>
    <t>מסמכים נדרשים</t>
  </si>
  <si>
    <t>5.2</t>
  </si>
  <si>
    <t>קריטריון</t>
  </si>
  <si>
    <t>ציון גלם</t>
  </si>
  <si>
    <t>ראיון</t>
  </si>
  <si>
    <t>חוברת הצעה מלאה וחתומה כנדרש בסעיף ‎7 למכרז.</t>
  </si>
  <si>
    <t>ציון מחיר מנורמל</t>
  </si>
  <si>
    <t>שקלול ציונים סופיים</t>
  </si>
  <si>
    <t>משקל</t>
  </si>
  <si>
    <t>רכיב</t>
  </si>
  <si>
    <t>דירוג המציעים</t>
  </si>
  <si>
    <t>מפ"ל מכרז ייעוץ הנדסי</t>
  </si>
  <si>
    <t>המציע הוא עוסק מורשה או גוף משפטי מאוגד הרשום ברשם רשמי בישראל.</t>
  </si>
  <si>
    <t>תנאי סף מקצועיים ליועץ המוצע</t>
  </si>
  <si>
    <t>היועץ המוצע</t>
  </si>
  <si>
    <t>5.2.2</t>
  </si>
  <si>
    <t>היועץ המוצע הינו מהנדס אזרחי הרשום בפנקס המהנדסים והאדריכלים.</t>
  </si>
  <si>
    <t>בחמש השנים האחרונות צבר היועץ המוצע ניסיון מוכח במתן ייעוץ הנדסי לשלושה פרויקטי בינוי / שיפוץ של מבני ציבור.</t>
  </si>
  <si>
    <t>6.2.1</t>
  </si>
  <si>
    <t>פרטים אודות ניסיון היועץ המוצע כנדרש בסעיף ‎5.2 לעיל יפורטו בנספח ב'2. הניסיון הנדרש עפ"י סעיף זה יפורט ברשימה כרונולוגית מלאה של העבודות שבוצעו במהלך שנות הניסיון, כולל רשימת הלקוחות שקיבלו שירות זה או דומה לו מהיועץ, תוך ציון שם הלקוח, שם איש הקשר ומספר הטלפון שלו.</t>
  </si>
  <si>
    <t>6.2.2</t>
  </si>
  <si>
    <t>6.2.3</t>
  </si>
  <si>
    <t>6.2.4</t>
  </si>
  <si>
    <t>6.2.5</t>
  </si>
  <si>
    <t>6.2.6</t>
  </si>
  <si>
    <t>6.2.7</t>
  </si>
  <si>
    <t>מסמכי המכרז כשהם חתומים בראשי תיבות בתחתית כל עמוד.</t>
  </si>
  <si>
    <t>אם המציע הוא תאגיד – יצרף אישור עו"ד או רו"ח על זהות מורשי החתימה.</t>
  </si>
  <si>
    <t>תצהיר בדבר היעדר הרשעות לפי חוק עובדים זרים וחוק שכר מינימום חתום ע"י עו"ד (נספח ב'3).</t>
  </si>
  <si>
    <t>הצהרה על שימוש בתוכנות מקוריות (נספח ב'4).</t>
  </si>
  <si>
    <t>העתק תעודת עוסק מורשה והעתק של תעודת התאגדות (לפי העניין וסוג התאגדותו המשפטית של המציע) מאושר/ים על ידי עו"ד, לצורך הוכחת העמידה בתנאי הסף שבסעיף ‎5.1.1 לעיל. אם המציע הוא עמותה, עליו להעביר אישור ניהול תקין מטעם רשם העמותות, תקף למועד הגשת ההצעה.</t>
  </si>
  <si>
    <t>אישור לפי חוק עסקאות גופים ציבוריים, בדבר ניהול פנקסי חשבונות ורשומות, כשהוא תקף, להוכחת העמידה בתנאי הסף שבסעיף ‎5.1.2 לעיל.</t>
  </si>
  <si>
    <t>רשימת הפרטים בהצעת המציע, שהמציע מעוניין שיהיו חסויים במידה והוא יזכה - על פי האמור בסעיף ‎17.2 למכרז.</t>
  </si>
  <si>
    <t xml:space="preserve">ניסיון היועץ בביצוע פרויקטים שמהותם ייעוץ הנדסי (ייבחנו באופן השוואתי מספר הפרויקטים בתחום השירותים הנדרש במכרז, מעבר לתנאי הסף) </t>
  </si>
  <si>
    <t>9.4.1</t>
  </si>
  <si>
    <t>9.4.2</t>
  </si>
  <si>
    <t>9.4.3</t>
  </si>
  <si>
    <t>9.4.4</t>
  </si>
  <si>
    <t>מעבר סף ראיון</t>
  </si>
  <si>
    <t>סה"כ ציון ראיון</t>
  </si>
  <si>
    <t>התרשמות מהבנת היועץ את השירותים הנדרשים בפרויקט זה ואת מורכבותו</t>
  </si>
  <si>
    <t xml:space="preserve">התרשמות מהיכרות היועץ עם תחום השיפוצים במוסדות תרבות ומניסיונו בתחום </t>
  </si>
  <si>
    <t xml:space="preserve">התרשמות מרמתו האישית והמקצועית של היועץ – רהיטות, זמינות ומחויבות לביצוע הפרויקט </t>
  </si>
  <si>
    <t>משקל בציון הראיון</t>
  </si>
  <si>
    <t>נימוק</t>
  </si>
  <si>
    <t>סימון</t>
  </si>
  <si>
    <t>א'</t>
  </si>
  <si>
    <t>ב'</t>
  </si>
  <si>
    <t>ג'</t>
  </si>
  <si>
    <t>ד'</t>
  </si>
  <si>
    <t>ה'</t>
  </si>
  <si>
    <t>חוו"ד הנדסית לרבות בחינת עלויות</t>
  </si>
  <si>
    <t>בדיקת הבקשות ודירוגן</t>
  </si>
  <si>
    <t xml:space="preserve">ביקור באתר העבודות לרבות הפקת דוח סיכום ביקור </t>
  </si>
  <si>
    <t>הפקת דו"ח בקרה סופי</t>
  </si>
  <si>
    <t>חוו"ד הנדסית לערעורים</t>
  </si>
  <si>
    <t>משקל בהצעת המחיר</t>
  </si>
  <si>
    <t>סה"כ</t>
  </si>
  <si>
    <t>ציון ראיון</t>
  </si>
  <si>
    <r>
      <t>הצעת מחיר משוקללת</t>
    </r>
    <r>
      <rPr>
        <b/>
        <sz val="10"/>
        <color theme="1"/>
        <rFont val="Arial"/>
        <family val="2"/>
        <scheme val="minor"/>
      </rPr>
      <t xml:space="preserve"> כולל מע"מ</t>
    </r>
  </si>
  <si>
    <t>6.2.8</t>
  </si>
  <si>
    <t>6.2.9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</si>
</sst>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 #,##0"/>
  </numFmts>
  <fonts count="27" x14ac:knownFonts="1">
    <font>
      <sz val="11"/>
      <color theme="1"/>
      <name val="Arial"/>
      <family val="2"/>
      <charset val="177"/>
      <scheme val="minor"/>
    </font>
    <font>
      <u/>
      <sz val="11"/>
      <color theme="10"/>
      <name val="Arial"/>
      <family val="2"/>
      <charset val="177"/>
      <scheme val="minor"/>
    </font>
    <font>
      <sz val="11"/>
      <color theme="1"/>
      <name val="Arial"/>
      <family val="2"/>
      <charset val="177"/>
      <scheme val="minor"/>
    </font>
    <font>
      <b/>
      <sz val="12"/>
      <color theme="1"/>
      <name val="David"/>
      <family val="2"/>
    </font>
    <font>
      <sz val="12"/>
      <color theme="1"/>
      <name val="David"/>
      <family val="2"/>
    </font>
    <font>
      <sz val="11"/>
      <color theme="1"/>
      <name val="David"/>
      <family val="2"/>
    </font>
    <font>
      <sz val="12"/>
      <color rgb="FFFF0000"/>
      <name val="David"/>
      <family val="2"/>
    </font>
    <font>
      <sz val="8"/>
      <name val="Arial"/>
      <family val="2"/>
      <charset val="177"/>
      <scheme val="minor"/>
    </font>
    <font>
      <b/>
      <sz val="15"/>
      <color theme="1"/>
      <name val="David"/>
      <family val="2"/>
    </font>
    <font>
      <b/>
      <sz val="14"/>
      <color theme="1"/>
      <name val="David"/>
      <family val="2"/>
    </font>
    <font>
      <sz val="11"/>
      <color theme="0"/>
      <name val="Arial"/>
      <family val="2"/>
      <charset val="177"/>
      <scheme val="minor"/>
    </font>
    <font>
      <b/>
      <sz val="14"/>
      <name val="Arial"/>
      <family val="2"/>
    </font>
    <font>
      <b/>
      <sz val="12"/>
      <name val="Arial"/>
      <family val="2"/>
    </font>
    <font>
      <b/>
      <sz val="13"/>
      <name val="Arial"/>
      <family val="2"/>
    </font>
    <font>
      <sz val="11"/>
      <name val="Arial"/>
      <family val="2"/>
    </font>
    <font>
      <b/>
      <sz val="13"/>
      <color theme="0"/>
      <name val="Arial"/>
      <family val="2"/>
      <charset val="177"/>
    </font>
    <font>
      <b/>
      <sz val="12"/>
      <name val="Arial"/>
      <family val="2"/>
      <charset val="177"/>
    </font>
    <font>
      <b/>
      <sz val="12"/>
      <color theme="1"/>
      <name val="Arial"/>
      <family val="2"/>
      <charset val="177"/>
      <scheme val="minor"/>
    </font>
    <font>
      <b/>
      <sz val="10"/>
      <name val="Arial"/>
      <family val="2"/>
    </font>
    <font>
      <b/>
      <sz val="11"/>
      <color theme="1"/>
      <name val="Arial"/>
      <family val="2"/>
      <scheme val="minor"/>
    </font>
    <font>
      <b/>
      <sz val="11"/>
      <color theme="1"/>
      <name val="David"/>
      <family val="2"/>
      <charset val="177"/>
    </font>
    <font>
      <sz val="11"/>
      <color theme="1"/>
      <name val="Arial"/>
      <family val="2"/>
      <scheme val="minor"/>
    </font>
    <font>
      <b/>
      <sz val="11"/>
      <color theme="0"/>
      <name val="Arial"/>
      <family val="2"/>
      <scheme val="minor"/>
    </font>
    <font>
      <b/>
      <sz val="10"/>
      <color theme="1"/>
      <name val="David"/>
      <family val="2"/>
      <charset val="177"/>
    </font>
    <font>
      <b/>
      <sz val="10"/>
      <color theme="1"/>
      <name val="Arial"/>
      <family val="2"/>
      <scheme val="minor"/>
    </font>
    <font>
      <sz val="10"/>
      <color theme="1"/>
      <name val="Arial"/>
      <family val="2"/>
      <scheme val="minor"/>
    </font>
    <font>
      <sz val="10"/>
      <color theme="1"/>
      <name val="Arial"/>
      <family val="2"/>
      <charset val="177"/>
      <scheme val="minor"/>
    </font>
  </fonts>
  <fills count="2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EBFEFF"/>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7" tint="0.79998168889431442"/>
        <bgColor indexed="64"/>
      </patternFill>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79998168889431442"/>
        <bgColor indexed="64"/>
      </patternFill>
    </fill>
  </fills>
  <borders count="62">
    <border>
      <left/>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top style="medium">
        <color indexed="64"/>
      </top>
      <bottom style="medium">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0" fontId="1" fillId="0" borderId="0" applyNumberFormat="0" applyFill="0" applyBorder="0" applyAlignment="0" applyProtection="0"/>
    <xf numFmtId="9" fontId="2" fillId="0" borderId="0" applyFont="0" applyFill="0" applyBorder="0" applyAlignment="0" applyProtection="0"/>
  </cellStyleXfs>
  <cellXfs count="165">
    <xf numFmtId="0" fontId="0" fillId="0" borderId="0" xfId="0"/>
    <xf numFmtId="0" fontId="4" fillId="0" borderId="0" xfId="0" applyFont="1"/>
    <xf numFmtId="0" fontId="4" fillId="0" borderId="0" xfId="0" applyFont="1" applyProtection="1">
      <protection hidden="1"/>
    </xf>
    <xf numFmtId="0" fontId="4" fillId="3" borderId="9"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0" fontId="4" fillId="3" borderId="14" xfId="0" applyFont="1" applyFill="1" applyBorder="1" applyAlignment="1" applyProtection="1">
      <alignment horizontal="center" vertical="center" wrapText="1"/>
      <protection locked="0"/>
    </xf>
    <xf numFmtId="0" fontId="3" fillId="0" borderId="0" xfId="0" applyFont="1" applyProtection="1">
      <protection hidden="1"/>
    </xf>
    <xf numFmtId="0" fontId="4" fillId="0" borderId="0" xfId="0" applyFont="1" applyAlignment="1">
      <alignment wrapText="1"/>
    </xf>
    <xf numFmtId="0" fontId="3" fillId="0" borderId="0" xfId="0" applyFont="1"/>
    <xf numFmtId="0" fontId="4" fillId="6" borderId="10" xfId="0" applyFont="1" applyFill="1" applyBorder="1" applyAlignment="1" applyProtection="1">
      <alignment horizontal="right" vertical="center" wrapText="1" readingOrder="2"/>
      <protection hidden="1"/>
    </xf>
    <xf numFmtId="0" fontId="4" fillId="0" borderId="0" xfId="0" applyFont="1" applyAlignment="1">
      <alignment vertical="center"/>
    </xf>
    <xf numFmtId="0" fontId="6" fillId="3" borderId="9" xfId="0" applyFont="1" applyFill="1" applyBorder="1" applyAlignment="1" applyProtection="1">
      <alignment horizontal="center" vertical="center" wrapText="1"/>
      <protection locked="0"/>
    </xf>
    <xf numFmtId="0" fontId="4" fillId="6" borderId="4" xfId="0" applyFont="1" applyFill="1" applyBorder="1" applyAlignment="1" applyProtection="1">
      <alignment horizontal="right" vertical="center" wrapText="1" readingOrder="2"/>
      <protection hidden="1"/>
    </xf>
    <xf numFmtId="49" fontId="3" fillId="6" borderId="39" xfId="0" applyNumberFormat="1" applyFont="1" applyFill="1" applyBorder="1" applyAlignment="1" applyProtection="1">
      <alignment horizontal="center" vertical="center" readingOrder="2"/>
      <protection hidden="1"/>
    </xf>
    <xf numFmtId="49" fontId="3" fillId="6" borderId="40" xfId="0" applyNumberFormat="1" applyFont="1" applyFill="1" applyBorder="1" applyAlignment="1" applyProtection="1">
      <alignment horizontal="center" vertical="center" readingOrder="2"/>
      <protection hidden="1"/>
    </xf>
    <xf numFmtId="49" fontId="3" fillId="6" borderId="41" xfId="0" applyNumberFormat="1" applyFont="1" applyFill="1" applyBorder="1" applyAlignment="1" applyProtection="1">
      <alignment horizontal="center" vertical="center" readingOrder="2"/>
      <protection hidden="1"/>
    </xf>
    <xf numFmtId="0" fontId="4" fillId="6" borderId="17" xfId="0" applyFont="1" applyFill="1" applyBorder="1" applyAlignment="1" applyProtection="1">
      <alignment horizontal="right" vertical="center" wrapText="1" readingOrder="2"/>
      <protection hidden="1"/>
    </xf>
    <xf numFmtId="49" fontId="3" fillId="6" borderId="22" xfId="0" applyNumberFormat="1" applyFont="1" applyFill="1" applyBorder="1" applyAlignment="1" applyProtection="1">
      <alignment horizontal="center" vertical="center" readingOrder="2"/>
      <protection hidden="1"/>
    </xf>
    <xf numFmtId="0" fontId="4" fillId="3" borderId="6" xfId="0" applyFont="1" applyFill="1" applyBorder="1" applyAlignment="1" applyProtection="1">
      <alignment horizontal="center" vertical="center" wrapText="1"/>
      <protection locked="0"/>
    </xf>
    <xf numFmtId="49" fontId="3" fillId="2" borderId="14" xfId="0" applyNumberFormat="1"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wrapText="1" readingOrder="2"/>
      <protection hidden="1"/>
    </xf>
    <xf numFmtId="0" fontId="3" fillId="15" borderId="11" xfId="0" applyFont="1" applyFill="1" applyBorder="1" applyAlignment="1" applyProtection="1">
      <alignment horizontal="center" vertical="center" wrapText="1"/>
      <protection hidden="1"/>
    </xf>
    <xf numFmtId="0" fontId="3" fillId="15" borderId="11" xfId="0" applyFont="1" applyFill="1" applyBorder="1" applyAlignment="1" applyProtection="1">
      <alignment horizontal="center" vertical="center" wrapText="1" readingOrder="2"/>
      <protection hidden="1"/>
    </xf>
    <xf numFmtId="0" fontId="3" fillId="15" borderId="11" xfId="0" applyFont="1" applyFill="1" applyBorder="1" applyAlignment="1" applyProtection="1">
      <alignment horizontal="center" vertical="center" wrapText="1"/>
      <protection locked="0"/>
    </xf>
    <xf numFmtId="49" fontId="3" fillId="15" borderId="11" xfId="0" applyNumberFormat="1" applyFont="1" applyFill="1" applyBorder="1" applyAlignment="1" applyProtection="1">
      <alignment horizontal="center" vertical="center" wrapText="1"/>
      <protection locked="0"/>
    </xf>
    <xf numFmtId="0" fontId="3" fillId="15" borderId="13" xfId="0" applyFont="1" applyFill="1" applyBorder="1" applyAlignment="1" applyProtection="1">
      <alignment horizontal="center" vertical="center" wrapText="1"/>
      <protection hidden="1"/>
    </xf>
    <xf numFmtId="0" fontId="1" fillId="15" borderId="13" xfId="1" applyFill="1" applyBorder="1" applyAlignment="1" applyProtection="1">
      <alignment horizontal="center" vertical="center" wrapText="1"/>
      <protection locked="0"/>
    </xf>
    <xf numFmtId="0" fontId="3" fillId="15" borderId="13" xfId="0" applyFont="1" applyFill="1" applyBorder="1" applyAlignment="1" applyProtection="1">
      <alignment horizontal="center" wrapText="1"/>
      <protection hidden="1"/>
    </xf>
    <xf numFmtId="0" fontId="3" fillId="15" borderId="43" xfId="0" applyFont="1" applyFill="1" applyBorder="1" applyAlignment="1" applyProtection="1">
      <alignment horizontal="center" wrapText="1"/>
      <protection hidden="1"/>
    </xf>
    <xf numFmtId="0" fontId="3" fillId="15" borderId="14" xfId="0" applyFont="1" applyFill="1" applyBorder="1" applyAlignment="1" applyProtection="1">
      <alignment horizontal="center" vertical="center" wrapText="1"/>
      <protection hidden="1"/>
    </xf>
    <xf numFmtId="0" fontId="3" fillId="15" borderId="15" xfId="0" applyFont="1" applyFill="1" applyBorder="1" applyAlignment="1" applyProtection="1">
      <alignment horizontal="center" vertical="center" readingOrder="2"/>
      <protection hidden="1"/>
    </xf>
    <xf numFmtId="0" fontId="4" fillId="3" borderId="12" xfId="0" applyFont="1" applyFill="1" applyBorder="1" applyAlignment="1" applyProtection="1">
      <alignment horizontal="center" vertical="center" wrapText="1"/>
      <protection locked="0"/>
    </xf>
    <xf numFmtId="0" fontId="3" fillId="3" borderId="32" xfId="0" applyFont="1" applyFill="1" applyBorder="1" applyAlignment="1" applyProtection="1">
      <alignment horizontal="center" vertical="center"/>
      <protection hidden="1"/>
    </xf>
    <xf numFmtId="0" fontId="3" fillId="2" borderId="14"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wrapText="1"/>
      <protection hidden="1"/>
    </xf>
    <xf numFmtId="0" fontId="4" fillId="5" borderId="35" xfId="0" applyFont="1" applyFill="1" applyBorder="1" applyAlignment="1" applyProtection="1">
      <alignment horizontal="right" vertical="center" wrapText="1" readingOrder="2"/>
      <protection hidden="1"/>
    </xf>
    <xf numFmtId="0" fontId="4" fillId="5" borderId="44" xfId="0" applyFont="1" applyFill="1" applyBorder="1" applyAlignment="1" applyProtection="1">
      <alignment horizontal="right" vertical="center" wrapText="1" readingOrder="2"/>
      <protection hidden="1"/>
    </xf>
    <xf numFmtId="0" fontId="4" fillId="3" borderId="10" xfId="0" applyFont="1" applyFill="1" applyBorder="1" applyAlignment="1" applyProtection="1">
      <alignment horizontal="center" vertical="center" wrapText="1"/>
      <protection locked="0"/>
    </xf>
    <xf numFmtId="0" fontId="4" fillId="3" borderId="36"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4" fillId="3" borderId="39" xfId="0" applyFont="1" applyFill="1" applyBorder="1" applyAlignment="1" applyProtection="1">
      <alignment horizontal="center" vertical="center" wrapText="1"/>
      <protection locked="0"/>
    </xf>
    <xf numFmtId="0" fontId="4" fillId="3" borderId="43"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0" fontId="4" fillId="3" borderId="36" xfId="0" applyFont="1" applyFill="1" applyBorder="1" applyAlignment="1" applyProtection="1">
      <alignment horizontal="center" vertical="center" wrapText="1" readingOrder="2"/>
      <protection locked="0"/>
    </xf>
    <xf numFmtId="0" fontId="4" fillId="3" borderId="25" xfId="0" applyFont="1" applyFill="1" applyBorder="1" applyAlignment="1" applyProtection="1">
      <alignment horizontal="center" vertical="center" wrapText="1" readingOrder="2"/>
      <protection locked="0"/>
    </xf>
    <xf numFmtId="0" fontId="5" fillId="3" borderId="11" xfId="0" applyFont="1" applyFill="1" applyBorder="1" applyAlignment="1" applyProtection="1">
      <alignment horizontal="center" vertical="center" wrapText="1" readingOrder="2"/>
      <protection locked="0"/>
    </xf>
    <xf numFmtId="0" fontId="5" fillId="3" borderId="13" xfId="0" applyFont="1" applyFill="1" applyBorder="1" applyAlignment="1" applyProtection="1">
      <alignment horizontal="center" vertical="center" wrapText="1" readingOrder="2"/>
      <protection locked="0"/>
    </xf>
    <xf numFmtId="0" fontId="11" fillId="8" borderId="14" xfId="0" applyFont="1" applyFill="1" applyBorder="1" applyAlignment="1" applyProtection="1">
      <alignment horizontal="right" vertical="center" wrapText="1" readingOrder="2"/>
      <protection hidden="1"/>
    </xf>
    <xf numFmtId="0" fontId="14" fillId="16" borderId="36" xfId="0" applyFont="1" applyFill="1" applyBorder="1" applyAlignment="1" applyProtection="1">
      <alignment horizontal="center" vertical="center" wrapText="1" readingOrder="2"/>
      <protection locked="0" hidden="1"/>
    </xf>
    <xf numFmtId="0" fontId="14" fillId="16" borderId="32" xfId="0" applyFont="1" applyFill="1" applyBorder="1" applyAlignment="1" applyProtection="1">
      <alignment horizontal="center" vertical="center" wrapText="1" readingOrder="2"/>
      <protection locked="0" hidden="1"/>
    </xf>
    <xf numFmtId="9" fontId="15" fillId="10" borderId="5" xfId="2" applyFont="1" applyFill="1" applyBorder="1" applyAlignment="1" applyProtection="1">
      <alignment horizontal="center" vertical="center" wrapText="1" readingOrder="2"/>
      <protection hidden="1"/>
    </xf>
    <xf numFmtId="0" fontId="16" fillId="11" borderId="7" xfId="0" applyFont="1" applyFill="1" applyBorder="1" applyAlignment="1" applyProtection="1">
      <alignment horizontal="center" vertical="center" wrapText="1" readingOrder="2"/>
      <protection hidden="1"/>
    </xf>
    <xf numFmtId="0" fontId="12" fillId="7" borderId="38" xfId="0" applyFont="1" applyFill="1" applyBorder="1" applyAlignment="1" applyProtection="1">
      <alignment horizontal="center" vertical="center" wrapText="1" readingOrder="2"/>
      <protection hidden="1"/>
    </xf>
    <xf numFmtId="0" fontId="12" fillId="7" borderId="45" xfId="0" applyFont="1" applyFill="1" applyBorder="1" applyAlignment="1" applyProtection="1">
      <alignment horizontal="center" vertical="center" wrapText="1" readingOrder="2"/>
      <protection hidden="1"/>
    </xf>
    <xf numFmtId="9" fontId="14" fillId="17" borderId="47" xfId="2" applyFont="1" applyFill="1" applyBorder="1" applyAlignment="1" applyProtection="1">
      <alignment horizontal="center" vertical="center" wrapText="1" readingOrder="2"/>
      <protection hidden="1"/>
    </xf>
    <xf numFmtId="0" fontId="10" fillId="0" borderId="0" xfId="0" applyFont="1" applyProtection="1">
      <protection hidden="1"/>
    </xf>
    <xf numFmtId="0" fontId="0" fillId="0" borderId="0" xfId="0" applyProtection="1">
      <protection hidden="1"/>
    </xf>
    <xf numFmtId="0" fontId="20" fillId="18" borderId="33" xfId="0" applyFont="1" applyFill="1" applyBorder="1" applyAlignment="1" applyProtection="1">
      <alignment horizontal="center" vertical="center" readingOrder="2"/>
      <protection hidden="1"/>
    </xf>
    <xf numFmtId="0" fontId="20" fillId="18" borderId="49" xfId="0" applyFont="1" applyFill="1" applyBorder="1" applyAlignment="1" applyProtection="1">
      <alignment horizontal="center" vertical="center" readingOrder="2"/>
      <protection hidden="1"/>
    </xf>
    <xf numFmtId="0" fontId="20" fillId="18" borderId="26" xfId="0" applyFont="1" applyFill="1" applyBorder="1" applyAlignment="1" applyProtection="1">
      <alignment horizontal="center" vertical="center" readingOrder="2"/>
      <protection hidden="1"/>
    </xf>
    <xf numFmtId="0" fontId="19" fillId="18" borderId="27" xfId="0" applyFont="1" applyFill="1" applyBorder="1" applyAlignment="1" applyProtection="1">
      <alignment horizontal="center"/>
      <protection hidden="1"/>
    </xf>
    <xf numFmtId="9" fontId="0" fillId="5" borderId="32" xfId="0" applyNumberFormat="1" applyFill="1" applyBorder="1" applyAlignment="1" applyProtection="1">
      <alignment horizontal="center"/>
      <protection hidden="1"/>
    </xf>
    <xf numFmtId="2" fontId="21" fillId="5" borderId="28" xfId="0" applyNumberFormat="1" applyFont="1" applyFill="1" applyBorder="1" applyAlignment="1" applyProtection="1">
      <alignment horizontal="center" vertical="center"/>
      <protection hidden="1"/>
    </xf>
    <xf numFmtId="2" fontId="21" fillId="5" borderId="29" xfId="0" applyNumberFormat="1" applyFont="1" applyFill="1" applyBorder="1" applyAlignment="1" applyProtection="1">
      <alignment horizontal="center" vertical="center"/>
      <protection hidden="1"/>
    </xf>
    <xf numFmtId="9" fontId="22" fillId="14" borderId="32" xfId="0" applyNumberFormat="1" applyFont="1" applyFill="1" applyBorder="1" applyAlignment="1" applyProtection="1">
      <alignment horizontal="center" vertical="center"/>
      <protection hidden="1"/>
    </xf>
    <xf numFmtId="0" fontId="22" fillId="14" borderId="24" xfId="0" applyFont="1" applyFill="1" applyBorder="1" applyAlignment="1" applyProtection="1">
      <alignment vertical="center"/>
      <protection hidden="1"/>
    </xf>
    <xf numFmtId="2" fontId="22" fillId="14" borderId="28" xfId="0" applyNumberFormat="1" applyFont="1" applyFill="1" applyBorder="1" applyAlignment="1" applyProtection="1">
      <alignment horizontal="center" vertical="center"/>
      <protection hidden="1"/>
    </xf>
    <xf numFmtId="2" fontId="22" fillId="14" borderId="29" xfId="0" applyNumberFormat="1" applyFont="1" applyFill="1" applyBorder="1" applyAlignment="1" applyProtection="1">
      <alignment horizontal="center" vertical="center"/>
      <protection hidden="1"/>
    </xf>
    <xf numFmtId="0" fontId="19" fillId="12" borderId="50" xfId="0" applyFont="1" applyFill="1" applyBorder="1" applyAlignment="1" applyProtection="1">
      <alignment horizontal="center" vertical="center"/>
      <protection hidden="1"/>
    </xf>
    <xf numFmtId="0" fontId="20" fillId="18" borderId="23" xfId="0" applyFont="1" applyFill="1" applyBorder="1" applyAlignment="1" applyProtection="1">
      <alignment horizontal="center" vertical="center" readingOrder="2"/>
      <protection hidden="1"/>
    </xf>
    <xf numFmtId="2" fontId="21" fillId="5" borderId="12" xfId="0" applyNumberFormat="1" applyFont="1" applyFill="1" applyBorder="1" applyAlignment="1" applyProtection="1">
      <alignment horizontal="center" vertical="center"/>
      <protection hidden="1"/>
    </xf>
    <xf numFmtId="2" fontId="21" fillId="5" borderId="24" xfId="0" applyNumberFormat="1" applyFont="1" applyFill="1" applyBorder="1" applyAlignment="1" applyProtection="1">
      <alignment horizontal="center" vertical="center"/>
      <protection hidden="1"/>
    </xf>
    <xf numFmtId="2" fontId="22" fillId="14" borderId="24" xfId="0" applyNumberFormat="1" applyFont="1" applyFill="1" applyBorder="1" applyAlignment="1" applyProtection="1">
      <alignment horizontal="center" vertical="center"/>
      <protection hidden="1"/>
    </xf>
    <xf numFmtId="0" fontId="19" fillId="12" borderId="48" xfId="0" applyFont="1" applyFill="1" applyBorder="1" applyAlignment="1" applyProtection="1">
      <alignment horizontal="center" vertical="center"/>
      <protection hidden="1"/>
    </xf>
    <xf numFmtId="0" fontId="10" fillId="0" borderId="0" xfId="0" applyFont="1"/>
    <xf numFmtId="0" fontId="23" fillId="18" borderId="28" xfId="0" applyFont="1" applyFill="1" applyBorder="1" applyAlignment="1" applyProtection="1">
      <alignment horizontal="center" vertical="center" wrapText="1"/>
      <protection hidden="1"/>
    </xf>
    <xf numFmtId="0" fontId="23" fillId="18" borderId="12" xfId="0" applyFont="1" applyFill="1" applyBorder="1" applyAlignment="1" applyProtection="1">
      <alignment horizontal="center" vertical="center" wrapText="1"/>
      <protection hidden="1"/>
    </xf>
    <xf numFmtId="0" fontId="23" fillId="18" borderId="41" xfId="0" applyFont="1" applyFill="1" applyBorder="1" applyAlignment="1" applyProtection="1">
      <alignment horizontal="center" vertical="center" wrapText="1"/>
      <protection hidden="1"/>
    </xf>
    <xf numFmtId="0" fontId="23" fillId="18" borderId="39" xfId="0" applyFont="1" applyFill="1" applyBorder="1" applyAlignment="1" applyProtection="1">
      <alignment horizontal="center" vertical="center" wrapText="1"/>
      <protection hidden="1"/>
    </xf>
    <xf numFmtId="0" fontId="8" fillId="15" borderId="1" xfId="0" applyFont="1" applyFill="1" applyBorder="1" applyAlignment="1" applyProtection="1">
      <alignment horizontal="center" vertical="center" readingOrder="2"/>
      <protection hidden="1"/>
    </xf>
    <xf numFmtId="0" fontId="8" fillId="15" borderId="20" xfId="0" applyFont="1" applyFill="1" applyBorder="1" applyAlignment="1" applyProtection="1">
      <alignment horizontal="center" vertical="center" readingOrder="2"/>
      <protection hidden="1"/>
    </xf>
    <xf numFmtId="0" fontId="8" fillId="15" borderId="17" xfId="0" applyFont="1" applyFill="1" applyBorder="1" applyAlignment="1" applyProtection="1">
      <alignment horizontal="center" vertical="center" readingOrder="2"/>
      <protection hidden="1"/>
    </xf>
    <xf numFmtId="0" fontId="8" fillId="15" borderId="22" xfId="0" applyFont="1" applyFill="1" applyBorder="1" applyAlignment="1" applyProtection="1">
      <alignment horizontal="center" vertical="center" readingOrder="2"/>
      <protection hidden="1"/>
    </xf>
    <xf numFmtId="49" fontId="9" fillId="2" borderId="3" xfId="0" applyNumberFormat="1" applyFont="1" applyFill="1" applyBorder="1" applyAlignment="1" applyProtection="1">
      <alignment horizontal="center" vertical="center" wrapText="1"/>
      <protection hidden="1"/>
    </xf>
    <xf numFmtId="49" fontId="9" fillId="2" borderId="6" xfId="0" applyNumberFormat="1" applyFont="1" applyFill="1" applyBorder="1" applyAlignment="1" applyProtection="1">
      <alignment horizontal="center" vertical="center" wrapText="1"/>
      <protection hidden="1"/>
    </xf>
    <xf numFmtId="49" fontId="9" fillId="2" borderId="5" xfId="0" applyNumberFormat="1"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hidden="1"/>
    </xf>
    <xf numFmtId="0" fontId="3" fillId="2" borderId="19" xfId="0" applyFont="1" applyFill="1" applyBorder="1" applyAlignment="1" applyProtection="1">
      <alignment horizontal="center" vertical="center" wrapText="1"/>
      <protection hidden="1"/>
    </xf>
    <xf numFmtId="0" fontId="15" fillId="10" borderId="4" xfId="0" applyFont="1" applyFill="1" applyBorder="1" applyAlignment="1" applyProtection="1">
      <alignment horizontal="center" vertical="center" wrapText="1" readingOrder="2"/>
      <protection hidden="1"/>
    </xf>
    <xf numFmtId="0" fontId="15" fillId="10" borderId="18" xfId="0" applyFont="1" applyFill="1" applyBorder="1" applyAlignment="1" applyProtection="1">
      <alignment horizontal="center" vertical="center" wrapText="1" readingOrder="2"/>
      <protection hidden="1"/>
    </xf>
    <xf numFmtId="2" fontId="15" fillId="10" borderId="4" xfId="0" applyNumberFormat="1" applyFont="1" applyFill="1" applyBorder="1" applyAlignment="1" applyProtection="1">
      <alignment horizontal="center" vertical="center" wrapText="1" readingOrder="2"/>
      <protection hidden="1"/>
    </xf>
    <xf numFmtId="2" fontId="15" fillId="10" borderId="21" xfId="0" applyNumberFormat="1" applyFont="1" applyFill="1" applyBorder="1" applyAlignment="1" applyProtection="1">
      <alignment horizontal="center" vertical="center" wrapText="1" readingOrder="2"/>
      <protection hidden="1"/>
    </xf>
    <xf numFmtId="0" fontId="16" fillId="11" borderId="8" xfId="0" applyFont="1" applyFill="1" applyBorder="1" applyAlignment="1" applyProtection="1">
      <alignment horizontal="center" vertical="center" wrapText="1" readingOrder="2"/>
      <protection hidden="1"/>
    </xf>
    <xf numFmtId="0" fontId="16" fillId="11" borderId="46" xfId="0" applyFont="1" applyFill="1" applyBorder="1" applyAlignment="1" applyProtection="1">
      <alignment horizontal="center" vertical="center" wrapText="1" readingOrder="2"/>
      <protection hidden="1"/>
    </xf>
    <xf numFmtId="0" fontId="17" fillId="0" borderId="7" xfId="0" applyFont="1" applyBorder="1" applyAlignment="1" applyProtection="1">
      <alignment horizontal="center" vertical="center"/>
      <protection hidden="1"/>
    </xf>
    <xf numFmtId="0" fontId="18" fillId="7" borderId="36" xfId="0" applyFont="1" applyFill="1" applyBorder="1" applyAlignment="1" applyProtection="1">
      <alignment horizontal="center" vertical="center" wrapText="1" readingOrder="2"/>
      <protection hidden="1"/>
    </xf>
    <xf numFmtId="0" fontId="18" fillId="7" borderId="12" xfId="0" applyFont="1" applyFill="1" applyBorder="1" applyAlignment="1" applyProtection="1">
      <alignment horizontal="center" vertical="center" wrapText="1" readingOrder="2"/>
      <protection hidden="1"/>
    </xf>
    <xf numFmtId="0" fontId="11" fillId="7" borderId="3" xfId="0" applyFont="1" applyFill="1" applyBorder="1" applyAlignment="1" applyProtection="1">
      <alignment horizontal="center" vertical="center" wrapText="1" readingOrder="2"/>
      <protection hidden="1"/>
    </xf>
    <xf numFmtId="0" fontId="11" fillId="7" borderId="6" xfId="0" applyFont="1" applyFill="1" applyBorder="1" applyAlignment="1" applyProtection="1">
      <alignment horizontal="center" vertical="center" wrapText="1" readingOrder="2"/>
      <protection hidden="1"/>
    </xf>
    <xf numFmtId="0" fontId="11" fillId="7" borderId="5" xfId="0" applyFont="1" applyFill="1" applyBorder="1" applyAlignment="1" applyProtection="1">
      <alignment horizontal="center" vertical="center" wrapText="1" readingOrder="2"/>
      <protection hidden="1"/>
    </xf>
    <xf numFmtId="0" fontId="11" fillId="7" borderId="16" xfId="0" applyFont="1" applyFill="1" applyBorder="1" applyAlignment="1" applyProtection="1">
      <alignment horizontal="center" vertical="center" wrapText="1" readingOrder="2"/>
      <protection hidden="1"/>
    </xf>
    <xf numFmtId="0" fontId="11" fillId="7" borderId="0" xfId="0" applyFont="1" applyFill="1" applyAlignment="1" applyProtection="1">
      <alignment horizontal="center" vertical="center" wrapText="1" readingOrder="2"/>
      <protection hidden="1"/>
    </xf>
    <xf numFmtId="0" fontId="11" fillId="7" borderId="18" xfId="0" applyFont="1" applyFill="1" applyBorder="1" applyAlignment="1" applyProtection="1">
      <alignment horizontal="center" vertical="center" wrapText="1" readingOrder="2"/>
      <protection hidden="1"/>
    </xf>
    <xf numFmtId="0" fontId="12" fillId="7" borderId="3" xfId="0" applyFont="1" applyFill="1" applyBorder="1" applyAlignment="1" applyProtection="1">
      <alignment horizontal="center" vertical="center" wrapText="1" readingOrder="2"/>
      <protection hidden="1"/>
    </xf>
    <xf numFmtId="0" fontId="12" fillId="7" borderId="6" xfId="0" applyFont="1" applyFill="1" applyBorder="1" applyAlignment="1" applyProtection="1">
      <alignment horizontal="center" vertical="center" wrapText="1" readingOrder="2"/>
      <protection hidden="1"/>
    </xf>
    <xf numFmtId="0" fontId="12" fillId="7" borderId="5" xfId="0" applyFont="1" applyFill="1" applyBorder="1" applyAlignment="1" applyProtection="1">
      <alignment horizontal="center" vertical="center" wrapText="1" readingOrder="2"/>
      <protection hidden="1"/>
    </xf>
    <xf numFmtId="0" fontId="11" fillId="7" borderId="1" xfId="0" applyFont="1" applyFill="1" applyBorder="1" applyAlignment="1" applyProtection="1">
      <alignment horizontal="center" vertical="center" wrapText="1" readingOrder="2"/>
      <protection hidden="1"/>
    </xf>
    <xf numFmtId="0" fontId="11" fillId="7" borderId="20" xfId="0" applyFont="1" applyFill="1" applyBorder="1" applyAlignment="1" applyProtection="1">
      <alignment horizontal="center" vertical="center" wrapText="1" readingOrder="2"/>
      <protection hidden="1"/>
    </xf>
    <xf numFmtId="0" fontId="19" fillId="18" borderId="2" xfId="0" applyFont="1" applyFill="1" applyBorder="1" applyAlignment="1" applyProtection="1">
      <alignment horizontal="center"/>
      <protection hidden="1"/>
    </xf>
    <xf numFmtId="0" fontId="19" fillId="18" borderId="15" xfId="0" applyFont="1" applyFill="1" applyBorder="1" applyAlignment="1" applyProtection="1">
      <alignment horizontal="center"/>
      <protection hidden="1"/>
    </xf>
    <xf numFmtId="0" fontId="19" fillId="12" borderId="25" xfId="0" applyFont="1" applyFill="1" applyBorder="1" applyAlignment="1" applyProtection="1">
      <alignment horizontal="center" vertical="center"/>
      <protection hidden="1"/>
    </xf>
    <xf numFmtId="0" fontId="19" fillId="12" borderId="43" xfId="0" applyFont="1" applyFill="1" applyBorder="1" applyAlignment="1" applyProtection="1">
      <alignment horizontal="center" vertical="center"/>
      <protection hidden="1"/>
    </xf>
    <xf numFmtId="49" fontId="11" fillId="8" borderId="3" xfId="0" applyNumberFormat="1" applyFont="1" applyFill="1" applyBorder="1" applyAlignment="1" applyProtection="1">
      <alignment horizontal="center" vertical="center" wrapText="1" readingOrder="2"/>
      <protection hidden="1"/>
    </xf>
    <xf numFmtId="0" fontId="14" fillId="9" borderId="39" xfId="0" applyFont="1" applyFill="1" applyBorder="1" applyAlignment="1" applyProtection="1">
      <alignment vertical="center" wrapText="1" readingOrder="2"/>
      <protection hidden="1"/>
    </xf>
    <xf numFmtId="49" fontId="12" fillId="8" borderId="32" xfId="0" applyNumberFormat="1" applyFont="1" applyFill="1" applyBorder="1" applyAlignment="1" applyProtection="1">
      <alignment horizontal="center" vertical="center" wrapText="1" readingOrder="2"/>
      <protection hidden="1"/>
    </xf>
    <xf numFmtId="49" fontId="12" fillId="8" borderId="37" xfId="0" applyNumberFormat="1" applyFont="1" applyFill="1" applyBorder="1" applyAlignment="1" applyProtection="1">
      <alignment horizontal="center" vertical="center" wrapText="1" readingOrder="2"/>
      <protection hidden="1"/>
    </xf>
    <xf numFmtId="0" fontId="14" fillId="9" borderId="21" xfId="0" applyFont="1" applyFill="1" applyBorder="1" applyAlignment="1" applyProtection="1">
      <alignment vertical="center" wrapText="1" readingOrder="2"/>
      <protection hidden="1"/>
    </xf>
    <xf numFmtId="9" fontId="13" fillId="8" borderId="2" xfId="0" applyNumberFormat="1" applyFont="1" applyFill="1" applyBorder="1" applyAlignment="1" applyProtection="1">
      <alignment horizontal="center" vertical="center" wrapText="1" readingOrder="2"/>
      <protection hidden="1"/>
    </xf>
    <xf numFmtId="9" fontId="13" fillId="8" borderId="19" xfId="0" applyNumberFormat="1" applyFont="1" applyFill="1" applyBorder="1" applyAlignment="1" applyProtection="1">
      <alignment horizontal="center" vertical="center" wrapText="1" readingOrder="2"/>
      <protection hidden="1"/>
    </xf>
    <xf numFmtId="9" fontId="13" fillId="8" borderId="15" xfId="0" applyNumberFormat="1" applyFont="1" applyFill="1" applyBorder="1" applyAlignment="1" applyProtection="1">
      <alignment horizontal="center" vertical="center" wrapText="1" readingOrder="2"/>
      <protection hidden="1"/>
    </xf>
    <xf numFmtId="1" fontId="14" fillId="16" borderId="24" xfId="0" applyNumberFormat="1" applyFont="1" applyFill="1" applyBorder="1" applyAlignment="1" applyProtection="1">
      <alignment horizontal="center" vertical="center" wrapText="1" readingOrder="2"/>
      <protection locked="0" hidden="1"/>
    </xf>
    <xf numFmtId="0" fontId="19" fillId="18" borderId="19" xfId="0" applyFont="1" applyFill="1" applyBorder="1" applyAlignment="1" applyProtection="1">
      <alignment horizontal="center"/>
      <protection hidden="1"/>
    </xf>
    <xf numFmtId="9" fontId="22" fillId="14" borderId="51" xfId="0" applyNumberFormat="1" applyFont="1" applyFill="1" applyBorder="1" applyAlignment="1" applyProtection="1">
      <alignment horizontal="center" vertical="center"/>
      <protection hidden="1"/>
    </xf>
    <xf numFmtId="0" fontId="19" fillId="12" borderId="52" xfId="0" applyFont="1" applyFill="1" applyBorder="1" applyAlignment="1" applyProtection="1">
      <alignment horizontal="center" vertical="center"/>
      <protection hidden="1"/>
    </xf>
    <xf numFmtId="0" fontId="19" fillId="18" borderId="35" xfId="0" applyFont="1" applyFill="1" applyBorder="1" applyAlignment="1" applyProtection="1">
      <alignment horizontal="right"/>
      <protection hidden="1"/>
    </xf>
    <xf numFmtId="0" fontId="19" fillId="18" borderId="12" xfId="0" applyFont="1" applyFill="1" applyBorder="1" applyAlignment="1" applyProtection="1">
      <alignment horizontal="right"/>
      <protection hidden="1"/>
    </xf>
    <xf numFmtId="0" fontId="21" fillId="5" borderId="35" xfId="0" applyFont="1" applyFill="1" applyBorder="1" applyAlignment="1" applyProtection="1">
      <alignment horizontal="right"/>
      <protection hidden="1"/>
    </xf>
    <xf numFmtId="0" fontId="21" fillId="5" borderId="12" xfId="0" applyFont="1" applyFill="1" applyBorder="1" applyAlignment="1" applyProtection="1">
      <alignment horizontal="right"/>
      <protection hidden="1"/>
    </xf>
    <xf numFmtId="165" fontId="26" fillId="0" borderId="28" xfId="0" applyNumberFormat="1" applyFont="1" applyFill="1" applyBorder="1" applyAlignment="1" applyProtection="1">
      <alignment horizontal="center" vertical="center"/>
      <protection locked="0"/>
    </xf>
    <xf numFmtId="165" fontId="26" fillId="0" borderId="12" xfId="0" applyNumberFormat="1" applyFont="1" applyFill="1" applyBorder="1" applyAlignment="1" applyProtection="1">
      <alignment horizontal="center" vertical="center"/>
      <protection locked="0"/>
    </xf>
    <xf numFmtId="165" fontId="26" fillId="0" borderId="42" xfId="0" applyNumberFormat="1" applyFont="1" applyFill="1" applyBorder="1" applyAlignment="1" applyProtection="1">
      <alignment horizontal="center" vertical="center"/>
      <protection locked="0"/>
    </xf>
    <xf numFmtId="165" fontId="26" fillId="0" borderId="45" xfId="0" applyNumberFormat="1" applyFont="1" applyFill="1" applyBorder="1" applyAlignment="1" applyProtection="1">
      <alignment horizontal="center" vertical="center"/>
      <protection locked="0"/>
    </xf>
    <xf numFmtId="2" fontId="19" fillId="13" borderId="31" xfId="0" applyNumberFormat="1" applyFont="1" applyFill="1" applyBorder="1" applyAlignment="1" applyProtection="1">
      <alignment horizontal="center" vertical="center"/>
      <protection hidden="1"/>
    </xf>
    <xf numFmtId="165" fontId="19" fillId="18" borderId="53" xfId="0" applyNumberFormat="1" applyFont="1" applyFill="1" applyBorder="1" applyAlignment="1" applyProtection="1">
      <alignment horizontal="center" vertical="center"/>
      <protection locked="0"/>
    </xf>
    <xf numFmtId="165" fontId="19" fillId="18" borderId="54" xfId="0" applyNumberFormat="1" applyFont="1" applyFill="1" applyBorder="1" applyAlignment="1" applyProtection="1">
      <alignment horizontal="center" vertical="center"/>
      <protection locked="0"/>
    </xf>
    <xf numFmtId="0" fontId="19" fillId="18" borderId="20" xfId="0" applyFont="1" applyFill="1" applyBorder="1" applyAlignment="1" applyProtection="1">
      <alignment horizontal="center" vertical="center"/>
      <protection hidden="1"/>
    </xf>
    <xf numFmtId="0" fontId="19" fillId="18" borderId="39" xfId="0" applyFont="1" applyFill="1" applyBorder="1" applyAlignment="1" applyProtection="1">
      <alignment horizontal="center" vertical="center"/>
      <protection hidden="1"/>
    </xf>
    <xf numFmtId="0" fontId="25" fillId="19" borderId="39" xfId="0" applyFont="1" applyFill="1" applyBorder="1" applyAlignment="1" applyProtection="1">
      <alignment vertical="center"/>
      <protection hidden="1"/>
    </xf>
    <xf numFmtId="0" fontId="25" fillId="19" borderId="22" xfId="0" applyFont="1" applyFill="1" applyBorder="1" applyAlignment="1" applyProtection="1">
      <alignment vertical="center"/>
      <protection hidden="1"/>
    </xf>
    <xf numFmtId="0" fontId="19" fillId="18" borderId="54" xfId="0" applyFont="1" applyFill="1" applyBorder="1" applyAlignment="1" applyProtection="1">
      <alignment vertical="center"/>
      <protection hidden="1"/>
    </xf>
    <xf numFmtId="0" fontId="19" fillId="13" borderId="21" xfId="0" applyFont="1" applyFill="1" applyBorder="1" applyAlignment="1" applyProtection="1">
      <alignment vertical="center"/>
      <protection hidden="1"/>
    </xf>
    <xf numFmtId="0" fontId="19" fillId="18" borderId="1" xfId="0" applyFont="1" applyFill="1" applyBorder="1" applyAlignment="1" applyProtection="1">
      <alignment horizontal="center" vertical="center"/>
      <protection hidden="1"/>
    </xf>
    <xf numFmtId="0" fontId="19" fillId="18" borderId="10" xfId="0" applyFont="1" applyFill="1" applyBorder="1" applyAlignment="1" applyProtection="1">
      <alignment horizontal="center" vertical="center"/>
      <protection hidden="1"/>
    </xf>
    <xf numFmtId="0" fontId="24" fillId="19" borderId="10" xfId="0" applyFont="1" applyFill="1" applyBorder="1" applyAlignment="1" applyProtection="1">
      <alignment horizontal="center" vertical="center"/>
      <protection hidden="1"/>
    </xf>
    <xf numFmtId="0" fontId="24" fillId="19" borderId="17" xfId="0" applyFont="1" applyFill="1" applyBorder="1" applyAlignment="1" applyProtection="1">
      <alignment horizontal="center" vertical="center"/>
      <protection hidden="1"/>
    </xf>
    <xf numFmtId="0" fontId="19" fillId="13" borderId="4" xfId="0" applyFont="1" applyFill="1" applyBorder="1" applyAlignment="1" applyProtection="1">
      <alignment vertical="center"/>
      <protection hidden="1"/>
    </xf>
    <xf numFmtId="0" fontId="19" fillId="18" borderId="56" xfId="0" applyFont="1" applyFill="1" applyBorder="1" applyAlignment="1" applyProtection="1">
      <alignment horizontal="center" vertical="center" wrapText="1"/>
      <protection hidden="1"/>
    </xf>
    <xf numFmtId="0" fontId="19" fillId="18" borderId="57" xfId="0" applyFont="1" applyFill="1" applyBorder="1" applyAlignment="1" applyProtection="1">
      <alignment horizontal="center" vertical="center" wrapText="1"/>
      <protection hidden="1"/>
    </xf>
    <xf numFmtId="9" fontId="24" fillId="19" borderId="57" xfId="0" applyNumberFormat="1" applyFont="1" applyFill="1" applyBorder="1" applyAlignment="1" applyProtection="1">
      <alignment horizontal="center" vertical="center"/>
      <protection hidden="1"/>
    </xf>
    <xf numFmtId="9" fontId="24" fillId="19" borderId="58" xfId="0" applyNumberFormat="1" applyFont="1" applyFill="1" applyBorder="1" applyAlignment="1" applyProtection="1">
      <alignment horizontal="center" vertical="center"/>
      <protection hidden="1"/>
    </xf>
    <xf numFmtId="9" fontId="19" fillId="18" borderId="30" xfId="0" applyNumberFormat="1" applyFont="1" applyFill="1" applyBorder="1" applyAlignment="1" applyProtection="1">
      <alignment horizontal="center" vertical="center"/>
      <protection hidden="1"/>
    </xf>
    <xf numFmtId="0" fontId="19" fillId="13" borderId="59" xfId="0" applyFont="1" applyFill="1" applyBorder="1" applyAlignment="1" applyProtection="1">
      <alignment vertical="center"/>
      <protection hidden="1"/>
    </xf>
    <xf numFmtId="0" fontId="19" fillId="18" borderId="8" xfId="0" applyFont="1" applyFill="1" applyBorder="1" applyAlignment="1" applyProtection="1">
      <alignment horizontal="center" vertical="center"/>
      <protection hidden="1"/>
    </xf>
    <xf numFmtId="0" fontId="3" fillId="3" borderId="26" xfId="0" applyFont="1" applyFill="1" applyBorder="1" applyAlignment="1" applyProtection="1">
      <alignment horizontal="center" vertical="center"/>
      <protection hidden="1"/>
    </xf>
    <xf numFmtId="0" fontId="4" fillId="5" borderId="34" xfId="0" applyFont="1" applyFill="1" applyBorder="1" applyAlignment="1" applyProtection="1">
      <alignment horizontal="right" vertical="center" wrapText="1" readingOrder="2"/>
      <protection hidden="1"/>
    </xf>
    <xf numFmtId="0" fontId="3" fillId="3" borderId="37" xfId="0" applyFont="1" applyFill="1" applyBorder="1" applyAlignment="1" applyProtection="1">
      <alignment horizontal="center" vertical="center"/>
      <protection hidden="1"/>
    </xf>
    <xf numFmtId="49" fontId="3" fillId="4" borderId="55" xfId="0" applyNumberFormat="1" applyFont="1" applyFill="1" applyBorder="1" applyAlignment="1" applyProtection="1">
      <alignment horizontal="center" vertical="center"/>
      <protection hidden="1"/>
    </xf>
    <xf numFmtId="0" fontId="3" fillId="4" borderId="60" xfId="0" applyFont="1" applyFill="1" applyBorder="1" applyAlignment="1" applyProtection="1">
      <alignment horizontal="center" vertical="center" wrapText="1" readingOrder="2"/>
      <protection hidden="1"/>
    </xf>
    <xf numFmtId="0" fontId="3" fillId="4" borderId="55" xfId="0" applyFont="1" applyFill="1" applyBorder="1" applyAlignment="1" applyProtection="1">
      <alignment horizontal="center" vertical="center" wrapText="1"/>
      <protection hidden="1"/>
    </xf>
    <xf numFmtId="0" fontId="3" fillId="4" borderId="56" xfId="0" applyFont="1" applyFill="1" applyBorder="1" applyAlignment="1" applyProtection="1">
      <alignment horizontal="center" vertical="center" wrapText="1"/>
      <protection hidden="1"/>
    </xf>
    <xf numFmtId="0" fontId="3" fillId="4" borderId="61" xfId="0" applyFont="1" applyFill="1" applyBorder="1" applyAlignment="1" applyProtection="1">
      <alignment horizontal="center" vertical="center" wrapText="1"/>
      <protection hidden="1"/>
    </xf>
  </cellXfs>
  <cellStyles count="3">
    <cellStyle name="Normal" xfId="0" builtinId="0"/>
    <cellStyle name="Percent" xfId="2" builtinId="5"/>
    <cellStyle name="היפר-קישור" xfId="1" builtinId="8"/>
  </cellStyles>
  <dxfs count="33">
    <dxf>
      <fill>
        <patternFill>
          <bgColor theme="6"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rgb="FFFFFF99"/>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colors>
    <mruColors>
      <color rgb="FFE7E8FF"/>
      <color rgb="FFEBFEFF"/>
      <color rgb="FFF2DDFF"/>
      <color rgb="FFF9EFFF"/>
      <color rgb="FFFFEBF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9"/>
  <sheetViews>
    <sheetView rightToLeft="1" view="pageBreakPreview" zoomScale="79" zoomScaleNormal="90" zoomScaleSheetLayoutView="85" workbookViewId="0"/>
  </sheetViews>
  <sheetFormatPr defaultColWidth="9" defaultRowHeight="15.3" x14ac:dyDescent="0.3"/>
  <cols>
    <col min="1" max="1" width="1.36328125" style="1" customWidth="1"/>
    <col min="2" max="2" width="14.7265625" style="1" customWidth="1"/>
    <col min="3" max="3" width="10.36328125" style="1" customWidth="1"/>
    <col min="4" max="4" width="85.81640625" style="1" customWidth="1"/>
    <col min="5" max="7" width="18.7265625" style="1" customWidth="1"/>
    <col min="8" max="16384" width="9" style="1"/>
  </cols>
  <sheetData>
    <row r="1" spans="2:8" ht="9.85" customHeight="1" thickBot="1" x14ac:dyDescent="0.35">
      <c r="D1" s="9"/>
      <c r="E1" s="8"/>
      <c r="F1" s="8"/>
      <c r="G1" s="8"/>
    </row>
    <row r="2" spans="2:8" x14ac:dyDescent="0.3">
      <c r="B2" s="80" t="s">
        <v>32</v>
      </c>
      <c r="C2" s="81"/>
      <c r="D2" s="30" t="s">
        <v>9</v>
      </c>
      <c r="E2" s="31">
        <v>1</v>
      </c>
      <c r="F2" s="31">
        <v>2</v>
      </c>
      <c r="G2" s="31">
        <v>3</v>
      </c>
    </row>
    <row r="3" spans="2:8" x14ac:dyDescent="0.3">
      <c r="B3" s="82"/>
      <c r="C3" s="83"/>
      <c r="D3" s="22" t="s">
        <v>0</v>
      </c>
      <c r="E3" s="23"/>
      <c r="F3" s="23"/>
      <c r="G3" s="23"/>
    </row>
    <row r="4" spans="2:8" x14ac:dyDescent="0.3">
      <c r="B4" s="82"/>
      <c r="C4" s="83"/>
      <c r="D4" s="22" t="s">
        <v>19</v>
      </c>
      <c r="E4" s="23"/>
      <c r="F4" s="23"/>
      <c r="G4" s="23"/>
    </row>
    <row r="5" spans="2:8" x14ac:dyDescent="0.3">
      <c r="B5" s="82"/>
      <c r="C5" s="83"/>
      <c r="D5" s="22" t="s">
        <v>1</v>
      </c>
      <c r="E5" s="24"/>
      <c r="F5" s="24"/>
      <c r="G5" s="24"/>
    </row>
    <row r="6" spans="2:8" x14ac:dyDescent="0.3">
      <c r="B6" s="82"/>
      <c r="C6" s="83"/>
      <c r="D6" s="22" t="s">
        <v>2</v>
      </c>
      <c r="E6" s="25"/>
      <c r="F6" s="25"/>
      <c r="G6" s="25"/>
    </row>
    <row r="7" spans="2:8" ht="15.85" thickBot="1" x14ac:dyDescent="0.35">
      <c r="B7" s="28" t="s">
        <v>18</v>
      </c>
      <c r="C7" s="29" t="s">
        <v>3</v>
      </c>
      <c r="D7" s="26" t="s">
        <v>11</v>
      </c>
      <c r="E7" s="27"/>
      <c r="F7" s="27"/>
      <c r="G7" s="27"/>
    </row>
    <row r="8" spans="2:8" ht="15.3" customHeight="1" x14ac:dyDescent="0.3">
      <c r="B8" s="84" t="s">
        <v>5</v>
      </c>
      <c r="C8" s="34">
        <v>5.0999999999999996</v>
      </c>
      <c r="D8" s="35" t="s">
        <v>4</v>
      </c>
      <c r="E8" s="90"/>
      <c r="F8" s="91"/>
      <c r="G8" s="91"/>
    </row>
    <row r="9" spans="2:8" ht="15.3" customHeight="1" x14ac:dyDescent="0.3">
      <c r="B9" s="85"/>
      <c r="C9" s="14" t="s">
        <v>12</v>
      </c>
      <c r="D9" s="10" t="s">
        <v>33</v>
      </c>
      <c r="E9" s="3"/>
      <c r="F9" s="3"/>
      <c r="G9" s="12"/>
    </row>
    <row r="10" spans="2:8" ht="30.55" x14ac:dyDescent="0.3">
      <c r="B10" s="85"/>
      <c r="C10" s="14" t="s">
        <v>15</v>
      </c>
      <c r="D10" s="10" t="s">
        <v>13</v>
      </c>
      <c r="E10" s="3"/>
      <c r="F10" s="3"/>
      <c r="G10" s="12"/>
    </row>
    <row r="11" spans="2:8" ht="61.65" thickBot="1" x14ac:dyDescent="0.35">
      <c r="B11" s="85"/>
      <c r="C11" s="18" t="s">
        <v>16</v>
      </c>
      <c r="D11" s="17" t="s">
        <v>14</v>
      </c>
      <c r="E11" s="19"/>
      <c r="F11" s="19"/>
      <c r="G11" s="19"/>
    </row>
    <row r="12" spans="2:8" ht="15.3" customHeight="1" x14ac:dyDescent="0.3">
      <c r="B12" s="84" t="s">
        <v>35</v>
      </c>
      <c r="C12" s="20" t="s">
        <v>22</v>
      </c>
      <c r="D12" s="21" t="s">
        <v>34</v>
      </c>
      <c r="E12" s="87"/>
      <c r="F12" s="88"/>
      <c r="G12" s="89"/>
    </row>
    <row r="13" spans="2:8" ht="15.3" customHeight="1" x14ac:dyDescent="0.3">
      <c r="B13" s="85"/>
      <c r="C13" s="16" t="s">
        <v>17</v>
      </c>
      <c r="D13" s="10" t="s">
        <v>37</v>
      </c>
      <c r="E13" s="44"/>
      <c r="F13" s="46"/>
      <c r="G13" s="32"/>
      <c r="H13" s="11"/>
    </row>
    <row r="14" spans="2:8" ht="31.1" thickBot="1" x14ac:dyDescent="0.35">
      <c r="B14" s="86"/>
      <c r="C14" s="15" t="s">
        <v>36</v>
      </c>
      <c r="D14" s="13" t="s">
        <v>38</v>
      </c>
      <c r="E14" s="45"/>
      <c r="F14" s="47"/>
      <c r="G14" s="42"/>
      <c r="H14" s="11"/>
    </row>
    <row r="15" spans="2:8" ht="15.85" thickBot="1" x14ac:dyDescent="0.35">
      <c r="B15"/>
      <c r="C15"/>
      <c r="D15"/>
      <c r="E15"/>
      <c r="F15"/>
      <c r="G15"/>
    </row>
    <row r="16" spans="2:8" ht="15.85" thickBot="1" x14ac:dyDescent="0.35">
      <c r="B16"/>
      <c r="C16" s="160" t="s">
        <v>10</v>
      </c>
      <c r="D16" s="161" t="s">
        <v>21</v>
      </c>
      <c r="E16" s="162"/>
      <c r="F16" s="163"/>
      <c r="G16" s="164"/>
    </row>
    <row r="17" spans="2:7" ht="45.85" x14ac:dyDescent="0.3">
      <c r="B17"/>
      <c r="C17" s="157">
        <v>6.1</v>
      </c>
      <c r="D17" s="158" t="s">
        <v>40</v>
      </c>
      <c r="E17" s="6"/>
      <c r="F17" s="5"/>
      <c r="G17" s="6"/>
    </row>
    <row r="18" spans="2:7" x14ac:dyDescent="0.3">
      <c r="B18"/>
      <c r="C18" s="33" t="s">
        <v>39</v>
      </c>
      <c r="D18" s="36" t="s">
        <v>26</v>
      </c>
      <c r="E18" s="38"/>
      <c r="F18" s="4"/>
      <c r="G18" s="41"/>
    </row>
    <row r="19" spans="2:7" x14ac:dyDescent="0.3">
      <c r="B19"/>
      <c r="C19" s="33" t="s">
        <v>41</v>
      </c>
      <c r="D19" s="36" t="s">
        <v>47</v>
      </c>
      <c r="E19" s="39"/>
      <c r="F19" s="4"/>
      <c r="G19" s="32"/>
    </row>
    <row r="20" spans="2:7" x14ac:dyDescent="0.3">
      <c r="B20"/>
      <c r="C20" s="33" t="s">
        <v>42</v>
      </c>
      <c r="D20" s="36" t="s">
        <v>48</v>
      </c>
      <c r="E20" s="39"/>
      <c r="F20" s="4"/>
      <c r="G20" s="32"/>
    </row>
    <row r="21" spans="2:7" x14ac:dyDescent="0.3">
      <c r="B21"/>
      <c r="C21" s="33" t="s">
        <v>43</v>
      </c>
      <c r="D21" s="36" t="s">
        <v>49</v>
      </c>
      <c r="E21" s="39"/>
      <c r="F21" s="4"/>
      <c r="G21" s="32"/>
    </row>
    <row r="22" spans="2:7" x14ac:dyDescent="0.3">
      <c r="B22"/>
      <c r="C22" s="33" t="s">
        <v>44</v>
      </c>
      <c r="D22" s="36" t="s">
        <v>50</v>
      </c>
      <c r="E22" s="39"/>
      <c r="F22" s="4"/>
      <c r="G22" s="32"/>
    </row>
    <row r="23" spans="2:7" ht="45.85" x14ac:dyDescent="0.3">
      <c r="B23"/>
      <c r="C23" s="33" t="s">
        <v>45</v>
      </c>
      <c r="D23" s="36" t="s">
        <v>51</v>
      </c>
      <c r="E23" s="39"/>
      <c r="F23" s="4"/>
      <c r="G23" s="32"/>
    </row>
    <row r="24" spans="2:7" ht="30.55" x14ac:dyDescent="0.3">
      <c r="B24"/>
      <c r="C24" s="33" t="s">
        <v>46</v>
      </c>
      <c r="D24" s="36" t="s">
        <v>52</v>
      </c>
      <c r="E24" s="39"/>
      <c r="F24" s="4"/>
      <c r="G24" s="32"/>
    </row>
    <row r="25" spans="2:7" ht="30.55" x14ac:dyDescent="0.3">
      <c r="C25" s="33" t="s">
        <v>81</v>
      </c>
      <c r="D25" s="36" t="s">
        <v>20</v>
      </c>
      <c r="E25" s="39"/>
      <c r="F25" s="4"/>
      <c r="G25" s="32"/>
    </row>
    <row r="26" spans="2:7" ht="15.85" thickBot="1" x14ac:dyDescent="0.35">
      <c r="C26" s="159" t="s">
        <v>82</v>
      </c>
      <c r="D26" s="37" t="s">
        <v>53</v>
      </c>
      <c r="E26" s="40"/>
      <c r="F26" s="43"/>
      <c r="G26" s="42"/>
    </row>
    <row r="33" spans="3:7" x14ac:dyDescent="0.3">
      <c r="C33" s="2"/>
      <c r="D33" s="2"/>
      <c r="E33" s="2"/>
      <c r="F33" s="2"/>
      <c r="G33" s="2"/>
    </row>
    <row r="34" spans="3:7" x14ac:dyDescent="0.3">
      <c r="C34" s="2"/>
      <c r="D34" s="2"/>
      <c r="E34" s="2"/>
      <c r="F34" s="2"/>
      <c r="G34" s="2"/>
    </row>
    <row r="35" spans="3:7" x14ac:dyDescent="0.3">
      <c r="C35" s="2"/>
      <c r="D35" s="2"/>
      <c r="E35" s="2"/>
      <c r="F35" s="2"/>
      <c r="G35" s="2"/>
    </row>
    <row r="36" spans="3:7" x14ac:dyDescent="0.3">
      <c r="C36" s="2"/>
      <c r="D36" s="2"/>
      <c r="E36" s="2"/>
      <c r="F36" s="2"/>
      <c r="G36" s="2"/>
    </row>
    <row r="37" spans="3:7" x14ac:dyDescent="0.3">
      <c r="C37" s="2"/>
      <c r="D37" s="7"/>
      <c r="E37" s="2"/>
      <c r="F37" s="2"/>
      <c r="G37" s="2"/>
    </row>
    <row r="38" spans="3:7" x14ac:dyDescent="0.3">
      <c r="C38" s="2"/>
      <c r="D38" s="2"/>
      <c r="E38" s="2"/>
      <c r="F38" s="2"/>
      <c r="G38" s="2"/>
    </row>
    <row r="39" spans="3:7" x14ac:dyDescent="0.3">
      <c r="C39" s="2"/>
      <c r="D39" s="2"/>
      <c r="E39" s="2"/>
      <c r="F39" s="2"/>
      <c r="G39" s="2"/>
    </row>
    <row r="40" spans="3:7" x14ac:dyDescent="0.3">
      <c r="C40" s="2"/>
      <c r="D40" s="2"/>
      <c r="E40" s="2"/>
      <c r="F40" s="2"/>
      <c r="G40" s="2"/>
    </row>
    <row r="41" spans="3:7" x14ac:dyDescent="0.3">
      <c r="C41" s="2"/>
      <c r="D41" s="2"/>
      <c r="E41" s="2"/>
      <c r="F41" s="2"/>
      <c r="G41" s="2"/>
    </row>
    <row r="42" spans="3:7" x14ac:dyDescent="0.3">
      <c r="C42" s="2"/>
      <c r="D42" s="2"/>
      <c r="E42" s="2"/>
      <c r="F42" s="2"/>
      <c r="G42" s="2"/>
    </row>
    <row r="43" spans="3:7" x14ac:dyDescent="0.3">
      <c r="C43" s="2"/>
      <c r="D43" s="2"/>
      <c r="E43" s="2"/>
      <c r="F43" s="2"/>
      <c r="G43" s="2"/>
    </row>
    <row r="44" spans="3:7" x14ac:dyDescent="0.3">
      <c r="C44" s="2"/>
      <c r="D44" s="2"/>
      <c r="E44" s="2"/>
      <c r="F44" s="2"/>
      <c r="G44" s="2"/>
    </row>
    <row r="45" spans="3:7" x14ac:dyDescent="0.3">
      <c r="C45" s="2"/>
      <c r="D45" s="2"/>
      <c r="E45" s="2"/>
      <c r="F45" s="2"/>
      <c r="G45" s="2"/>
    </row>
    <row r="46" spans="3:7" x14ac:dyDescent="0.3">
      <c r="C46" s="2"/>
      <c r="D46" s="2"/>
      <c r="E46" s="2"/>
      <c r="F46" s="2"/>
      <c r="G46" s="2"/>
    </row>
    <row r="47" spans="3:7" x14ac:dyDescent="0.3">
      <c r="C47" s="2"/>
      <c r="D47" s="2"/>
      <c r="E47" s="2"/>
      <c r="F47" s="2"/>
      <c r="G47" s="2"/>
    </row>
    <row r="48" spans="3:7" x14ac:dyDescent="0.3">
      <c r="C48" s="2"/>
      <c r="D48" s="2"/>
      <c r="E48" s="2"/>
      <c r="F48" s="2"/>
      <c r="G48" s="2"/>
    </row>
    <row r="49" spans="3:7" x14ac:dyDescent="0.3">
      <c r="C49" s="2"/>
      <c r="D49" s="2"/>
      <c r="E49" s="2"/>
      <c r="F49" s="2"/>
      <c r="G49" s="2"/>
    </row>
  </sheetData>
  <mergeCells count="6">
    <mergeCell ref="B2:C6"/>
    <mergeCell ref="E16:G16"/>
    <mergeCell ref="E12:G12"/>
    <mergeCell ref="E8:G8"/>
    <mergeCell ref="B8:B11"/>
    <mergeCell ref="B12:B14"/>
  </mergeCells>
  <phoneticPr fontId="7" type="noConversion"/>
  <conditionalFormatting sqref="E8">
    <cfRule type="containsText" dxfId="32" priority="294" operator="containsText" text="ל.ר.">
      <formula>NOT(ISERROR(SEARCH("ל.ר.",E8)))</formula>
    </cfRule>
    <cfRule type="containsText" dxfId="31" priority="295" operator="containsText" text="$">
      <formula>NOT(ISERROR(SEARCH("$",E8)))</formula>
    </cfRule>
    <cfRule type="containsText" dxfId="30" priority="296" operator="containsText" text="X">
      <formula>NOT(ISERROR(SEARCH("X",E8)))</formula>
    </cfRule>
    <cfRule type="containsText" dxfId="29" priority="297" operator="containsText" text="V">
      <formula>NOT(ISERROR(SEARCH("V",E8)))</formula>
    </cfRule>
  </conditionalFormatting>
  <conditionalFormatting sqref="E12">
    <cfRule type="containsText" dxfId="28" priority="270" operator="containsText" text="ל.ר.">
      <formula>NOT(ISERROR(SEARCH("ל.ר.",E12)))</formula>
    </cfRule>
    <cfRule type="containsText" dxfId="27" priority="271" operator="containsText" text="$">
      <formula>NOT(ISERROR(SEARCH("$",E12)))</formula>
    </cfRule>
    <cfRule type="containsText" dxfId="26" priority="272" operator="containsText" text="X">
      <formula>NOT(ISERROR(SEARCH("X",E12)))</formula>
    </cfRule>
    <cfRule type="containsText" dxfId="25" priority="273" operator="containsText" text="V">
      <formula>NOT(ISERROR(SEARCH("V",E12)))</formula>
    </cfRule>
  </conditionalFormatting>
  <conditionalFormatting sqref="E12">
    <cfRule type="notContainsBlanks" dxfId="24" priority="299">
      <formula>LEN(TRIM(E12))&gt;0</formula>
    </cfRule>
  </conditionalFormatting>
  <conditionalFormatting sqref="G23:G24 E9:G11 E20:F26">
    <cfRule type="containsText" dxfId="23" priority="222" operator="containsText" text="V">
      <formula>NOT(ISERROR(SEARCH("V",E9)))</formula>
    </cfRule>
    <cfRule type="expression" dxfId="22" priority="223">
      <formula>E9="ל.ר."</formula>
    </cfRule>
    <cfRule type="containsText" dxfId="21" priority="224" operator="containsText" text="X">
      <formula>NOT(ISERROR(SEARCH("X",E9)))</formula>
    </cfRule>
    <cfRule type="notContainsBlanks" dxfId="20" priority="225">
      <formula>LEN(TRIM(E9))&gt;0</formula>
    </cfRule>
  </conditionalFormatting>
  <conditionalFormatting sqref="E17:G19 G19:G21 G26">
    <cfRule type="containsText" dxfId="19" priority="210" operator="containsText" text="V">
      <formula>NOT(ISERROR(SEARCH("V",E17)))</formula>
    </cfRule>
    <cfRule type="expression" dxfId="18" priority="211">
      <formula>E17="ל.ר."</formula>
    </cfRule>
    <cfRule type="containsText" dxfId="17" priority="212" operator="containsText" text="X">
      <formula>NOT(ISERROR(SEARCH("X",E17)))</formula>
    </cfRule>
    <cfRule type="notContainsBlanks" dxfId="16" priority="213">
      <formula>LEN(TRIM(E17))&gt;0</formula>
    </cfRule>
  </conditionalFormatting>
  <conditionalFormatting sqref="E16">
    <cfRule type="containsText" dxfId="15" priority="133" operator="containsText" text="ל.ר.">
      <formula>NOT(ISERROR(SEARCH("ל.ר.",E16)))</formula>
    </cfRule>
    <cfRule type="containsText" dxfId="14" priority="134" operator="containsText" text="$">
      <formula>NOT(ISERROR(SEARCH("$",E16)))</formula>
    </cfRule>
    <cfRule type="containsText" dxfId="13" priority="135" operator="containsText" text="X">
      <formula>NOT(ISERROR(SEARCH("X",E16)))</formula>
    </cfRule>
    <cfRule type="containsText" dxfId="12" priority="136" operator="containsText" text="V">
      <formula>NOT(ISERROR(SEARCH("V",E16)))</formula>
    </cfRule>
  </conditionalFormatting>
  <conditionalFormatting sqref="G22 G25">
    <cfRule type="containsText" dxfId="11" priority="97" operator="containsText" text="V">
      <formula>NOT(ISERROR(SEARCH("V",G22)))</formula>
    </cfRule>
    <cfRule type="expression" dxfId="10" priority="98">
      <formula>G22="ל.ר."</formula>
    </cfRule>
    <cfRule type="containsText" dxfId="9" priority="99" operator="containsText" text="X">
      <formula>NOT(ISERROR(SEARCH("X",G22)))</formula>
    </cfRule>
    <cfRule type="notContainsBlanks" dxfId="8" priority="100">
      <formula>LEN(TRIM(G22))&gt;0</formula>
    </cfRule>
  </conditionalFormatting>
  <conditionalFormatting sqref="E13:G14">
    <cfRule type="containsText" dxfId="7" priority="105" operator="containsText" text="V">
      <formula>NOT(ISERROR(SEARCH("V",E13)))</formula>
    </cfRule>
    <cfRule type="expression" dxfId="6" priority="106">
      <formula>E13="ל.ר."</formula>
    </cfRule>
    <cfRule type="containsText" dxfId="5" priority="107" operator="containsText" text="X">
      <formula>NOT(ISERROR(SEARCH("X",E13)))</formula>
    </cfRule>
    <cfRule type="notContainsBlanks" dxfId="4" priority="108">
      <formula>LEN(TRIM(E13))&gt;0</formula>
    </cfRule>
  </conditionalFormatting>
  <conditionalFormatting sqref="E24:G26">
    <cfRule type="containsText" dxfId="3" priority="40" operator="containsText" text="לא רלוונטי">
      <formula>NOT(ISERROR(SEARCH("לא רלוונטי",E24)))</formula>
    </cfRule>
  </conditionalFormatting>
  <conditionalFormatting sqref="E22">
    <cfRule type="containsText" dxfId="2" priority="39" operator="containsText" text="לא רלוונטי">
      <formula>NOT(ISERROR(SEARCH("לא רלוונטי",E22)))</formula>
    </cfRule>
  </conditionalFormatting>
  <dataValidations count="1">
    <dataValidation allowBlank="1" showInputMessage="1" sqref="F9:G11 F13:G15 E8:E26 F17:G26" xr:uid="{00000000-0002-0000-0000-000000000000}"/>
  </dataValidations>
  <pageMargins left="0.7" right="0.7" top="0.75" bottom="0.75" header="0.3" footer="0.3"/>
  <pageSetup paperSize="9" scale="45" orientation="portrait" r:id="rId1"/>
  <ignoredErrors>
    <ignoredError sqref="C1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CD4F9-8024-49E4-85FE-BA5CD891E878}">
  <dimension ref="B1:J11"/>
  <sheetViews>
    <sheetView rightToLeft="1" tabSelected="1" zoomScale="80" zoomScaleNormal="80" workbookViewId="0"/>
  </sheetViews>
  <sheetFormatPr defaultRowHeight="13.65" x14ac:dyDescent="0.25"/>
  <cols>
    <col min="1" max="1" width="1.90625" customWidth="1"/>
    <col min="2" max="2" width="11.1796875" customWidth="1"/>
    <col min="3" max="3" width="67" customWidth="1"/>
    <col min="4" max="4" width="10.36328125" customWidth="1"/>
    <col min="5" max="5" width="18.36328125" customWidth="1"/>
    <col min="6" max="6" width="6" customWidth="1"/>
    <col min="7" max="7" width="16.90625" customWidth="1"/>
    <col min="8" max="8" width="6" customWidth="1"/>
    <col min="9" max="9" width="18.08984375" customWidth="1"/>
    <col min="10" max="10" width="6" customWidth="1"/>
  </cols>
  <sheetData>
    <row r="1" spans="2:10" ht="11.45" customHeight="1" thickBot="1" x14ac:dyDescent="0.3"/>
    <row r="2" spans="2:10" ht="18" x14ac:dyDescent="0.25">
      <c r="B2" s="101" t="s">
        <v>3</v>
      </c>
      <c r="C2" s="104" t="s">
        <v>23</v>
      </c>
      <c r="D2" s="107" t="s">
        <v>64</v>
      </c>
      <c r="E2" s="110">
        <v>1</v>
      </c>
      <c r="F2" s="111"/>
      <c r="G2" s="110">
        <v>2</v>
      </c>
      <c r="H2" s="111"/>
      <c r="I2" s="110">
        <v>3</v>
      </c>
      <c r="J2" s="111"/>
    </row>
    <row r="3" spans="2:10" x14ac:dyDescent="0.25">
      <c r="B3" s="102"/>
      <c r="C3" s="105"/>
      <c r="D3" s="108"/>
      <c r="E3" s="99">
        <f>'תנאי סף'!E3</f>
        <v>0</v>
      </c>
      <c r="F3" s="100"/>
      <c r="G3" s="99">
        <f>'תנאי סף'!F3</f>
        <v>0</v>
      </c>
      <c r="H3" s="100"/>
      <c r="I3" s="99">
        <f>'תנאי סף'!G3</f>
        <v>0</v>
      </c>
      <c r="J3" s="100"/>
    </row>
    <row r="4" spans="2:10" ht="15.85" thickBot="1" x14ac:dyDescent="0.3">
      <c r="B4" s="103"/>
      <c r="C4" s="106"/>
      <c r="D4" s="109"/>
      <c r="E4" s="53" t="s">
        <v>65</v>
      </c>
      <c r="F4" s="54" t="s">
        <v>6</v>
      </c>
      <c r="G4" s="53" t="s">
        <v>24</v>
      </c>
      <c r="H4" s="54" t="s">
        <v>6</v>
      </c>
      <c r="I4" s="53" t="s">
        <v>24</v>
      </c>
      <c r="J4" s="54" t="s">
        <v>6</v>
      </c>
    </row>
    <row r="5" spans="2:10" ht="18" x14ac:dyDescent="0.25">
      <c r="B5" s="116">
        <v>9.4</v>
      </c>
      <c r="C5" s="48" t="s">
        <v>25</v>
      </c>
      <c r="D5" s="121"/>
      <c r="E5" s="122"/>
      <c r="F5" s="122"/>
      <c r="G5" s="122"/>
      <c r="H5" s="122"/>
      <c r="I5" s="122"/>
      <c r="J5" s="123"/>
    </row>
    <row r="6" spans="2:10" ht="27.3" x14ac:dyDescent="0.25">
      <c r="B6" s="118" t="s">
        <v>55</v>
      </c>
      <c r="C6" s="117" t="s">
        <v>54</v>
      </c>
      <c r="D6" s="55">
        <v>0.5</v>
      </c>
      <c r="E6" s="49"/>
      <c r="F6" s="124"/>
      <c r="G6" s="49"/>
      <c r="H6" s="124"/>
      <c r="I6" s="49"/>
      <c r="J6" s="124"/>
    </row>
    <row r="7" spans="2:10" ht="15.3" x14ac:dyDescent="0.25">
      <c r="B7" s="118" t="s">
        <v>56</v>
      </c>
      <c r="C7" s="117" t="s">
        <v>61</v>
      </c>
      <c r="D7" s="55">
        <v>0.25</v>
      </c>
      <c r="E7" s="50"/>
      <c r="F7" s="124"/>
      <c r="G7" s="50"/>
      <c r="H7" s="124"/>
      <c r="I7" s="50"/>
      <c r="J7" s="124"/>
    </row>
    <row r="8" spans="2:10" ht="15.3" x14ac:dyDescent="0.25">
      <c r="B8" s="118" t="s">
        <v>57</v>
      </c>
      <c r="C8" s="117" t="s">
        <v>62</v>
      </c>
      <c r="D8" s="55">
        <v>0.1</v>
      </c>
      <c r="E8" s="50"/>
      <c r="F8" s="124"/>
      <c r="G8" s="50"/>
      <c r="H8" s="124"/>
      <c r="I8" s="50"/>
      <c r="J8" s="124"/>
    </row>
    <row r="9" spans="2:10" ht="13.65" customHeight="1" thickBot="1" x14ac:dyDescent="0.3">
      <c r="B9" s="119" t="s">
        <v>58</v>
      </c>
      <c r="C9" s="120" t="s">
        <v>63</v>
      </c>
      <c r="D9" s="55">
        <v>0.15</v>
      </c>
      <c r="E9" s="50"/>
      <c r="F9" s="124"/>
      <c r="G9" s="50"/>
      <c r="H9" s="124"/>
      <c r="I9" s="50"/>
      <c r="J9" s="124"/>
    </row>
    <row r="10" spans="2:10" ht="17.45" thickBot="1" x14ac:dyDescent="0.3">
      <c r="B10" s="92" t="s">
        <v>60</v>
      </c>
      <c r="C10" s="93"/>
      <c r="D10" s="51">
        <f>SUM(D6:D9)</f>
        <v>1</v>
      </c>
      <c r="E10" s="94">
        <f>SUMPRODUCT($D$6:$D$9,F6:F9)*10</f>
        <v>0</v>
      </c>
      <c r="F10" s="95"/>
      <c r="G10" s="94">
        <f>SUMPRODUCT($D$6:$D$9,H6:H9)*10</f>
        <v>0</v>
      </c>
      <c r="H10" s="95"/>
      <c r="I10" s="94">
        <f>SUMPRODUCT($D$6:$D$9,J6:J9)*10</f>
        <v>0</v>
      </c>
      <c r="J10" s="95"/>
    </row>
    <row r="11" spans="2:10" ht="15.85" thickBot="1" x14ac:dyDescent="0.3">
      <c r="B11" s="96" t="s">
        <v>59</v>
      </c>
      <c r="C11" s="97"/>
      <c r="D11" s="52">
        <v>60</v>
      </c>
      <c r="E11" s="98" t="str">
        <f>IF(E10&gt;=$D$11,"V","X")</f>
        <v>X</v>
      </c>
      <c r="F11" s="98"/>
      <c r="G11" s="98" t="str">
        <f>IF(G10&gt;=$D$11,"V","X")</f>
        <v>X</v>
      </c>
      <c r="H11" s="98"/>
      <c r="I11" s="98" t="str">
        <f>IF(I10&gt;=$D$11,"V","X")</f>
        <v>X</v>
      </c>
      <c r="J11" s="98"/>
    </row>
  </sheetData>
  <mergeCells count="18">
    <mergeCell ref="E3:F3"/>
    <mergeCell ref="G3:H3"/>
    <mergeCell ref="I3:J3"/>
    <mergeCell ref="B2:B4"/>
    <mergeCell ref="C2:C4"/>
    <mergeCell ref="D2:D4"/>
    <mergeCell ref="E2:F2"/>
    <mergeCell ref="G2:H2"/>
    <mergeCell ref="I2:J2"/>
    <mergeCell ref="D5:J5"/>
    <mergeCell ref="B10:C10"/>
    <mergeCell ref="E10:F10"/>
    <mergeCell ref="G10:H10"/>
    <mergeCell ref="I10:J10"/>
    <mergeCell ref="B11:C11"/>
    <mergeCell ref="E11:F11"/>
    <mergeCell ref="G11:H11"/>
    <mergeCell ref="I11:J11"/>
  </mergeCells>
  <conditionalFormatting sqref="E11:J11">
    <cfRule type="expression" dxfId="1" priority="1">
      <formula>E11="X"</formula>
    </cfRule>
    <cfRule type="expression" dxfId="0" priority="2">
      <formula>E11="V"</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1D149-F3BE-40E7-9D05-BEC087712260}">
  <dimension ref="A1:G22"/>
  <sheetViews>
    <sheetView rightToLeft="1" topLeftCell="A2" workbookViewId="0">
      <selection activeCell="A2" sqref="A2"/>
    </sheetView>
  </sheetViews>
  <sheetFormatPr defaultRowHeight="13.65" x14ac:dyDescent="0.25"/>
  <cols>
    <col min="1" max="1" width="4.7265625" customWidth="1"/>
    <col min="2" max="2" width="5.36328125" bestFit="1" customWidth="1"/>
    <col min="3" max="3" width="11.7265625" customWidth="1"/>
    <col min="4" max="4" width="34.26953125" bestFit="1" customWidth="1"/>
    <col min="5" max="7" width="12.6328125" customWidth="1"/>
  </cols>
  <sheetData>
    <row r="1" spans="1:7" x14ac:dyDescent="0.25">
      <c r="A1" s="75">
        <v>1.17</v>
      </c>
    </row>
    <row r="2" spans="1:7" ht="14.2" thickBot="1" x14ac:dyDescent="0.3">
      <c r="A2" s="56">
        <v>1.17</v>
      </c>
      <c r="B2" s="57"/>
      <c r="C2" s="57"/>
      <c r="D2" s="57"/>
      <c r="E2" s="57"/>
      <c r="F2" s="57"/>
      <c r="G2" s="57"/>
    </row>
    <row r="3" spans="1:7" ht="14.2" x14ac:dyDescent="0.25">
      <c r="A3" s="56"/>
      <c r="B3" s="145" t="s">
        <v>66</v>
      </c>
      <c r="C3" s="150" t="s">
        <v>77</v>
      </c>
      <c r="D3" s="139" t="s">
        <v>30</v>
      </c>
      <c r="E3" s="58">
        <v>1</v>
      </c>
      <c r="F3" s="59">
        <v>2</v>
      </c>
      <c r="G3" s="70">
        <v>3</v>
      </c>
    </row>
    <row r="4" spans="1:7" ht="14.2" customHeight="1" x14ac:dyDescent="0.25">
      <c r="A4" s="57"/>
      <c r="B4" s="146"/>
      <c r="C4" s="151"/>
      <c r="D4" s="140"/>
      <c r="E4" s="76">
        <f>ראיון!E3</f>
        <v>0</v>
      </c>
      <c r="F4" s="76">
        <f>ראיון!G3</f>
        <v>0</v>
      </c>
      <c r="G4" s="77">
        <f>ראיון!I3</f>
        <v>0</v>
      </c>
    </row>
    <row r="5" spans="1:7" x14ac:dyDescent="0.25">
      <c r="A5" s="57"/>
      <c r="B5" s="147" t="s">
        <v>67</v>
      </c>
      <c r="C5" s="152">
        <v>0.3</v>
      </c>
      <c r="D5" s="141" t="s">
        <v>72</v>
      </c>
      <c r="E5" s="132"/>
      <c r="F5" s="132"/>
      <c r="G5" s="133"/>
    </row>
    <row r="6" spans="1:7" x14ac:dyDescent="0.25">
      <c r="A6" s="57"/>
      <c r="B6" s="147" t="s">
        <v>68</v>
      </c>
      <c r="C6" s="152">
        <v>0.15</v>
      </c>
      <c r="D6" s="141" t="s">
        <v>73</v>
      </c>
      <c r="E6" s="132"/>
      <c r="F6" s="132"/>
      <c r="G6" s="133"/>
    </row>
    <row r="7" spans="1:7" x14ac:dyDescent="0.25">
      <c r="A7" s="57"/>
      <c r="B7" s="147" t="s">
        <v>69</v>
      </c>
      <c r="C7" s="152">
        <v>0.25</v>
      </c>
      <c r="D7" s="141" t="s">
        <v>74</v>
      </c>
      <c r="E7" s="132"/>
      <c r="F7" s="132"/>
      <c r="G7" s="133"/>
    </row>
    <row r="8" spans="1:7" x14ac:dyDescent="0.25">
      <c r="A8" s="57"/>
      <c r="B8" s="147" t="s">
        <v>70</v>
      </c>
      <c r="C8" s="152">
        <v>0.2</v>
      </c>
      <c r="D8" s="141" t="s">
        <v>75</v>
      </c>
      <c r="E8" s="132"/>
      <c r="F8" s="132"/>
      <c r="G8" s="133"/>
    </row>
    <row r="9" spans="1:7" ht="14.2" thickBot="1" x14ac:dyDescent="0.3">
      <c r="A9" s="57"/>
      <c r="B9" s="148" t="s">
        <v>71</v>
      </c>
      <c r="C9" s="153">
        <v>0.1</v>
      </c>
      <c r="D9" s="142" t="s">
        <v>76</v>
      </c>
      <c r="E9" s="134"/>
      <c r="F9" s="134"/>
      <c r="G9" s="135"/>
    </row>
    <row r="10" spans="1:7" ht="14.75" thickBot="1" x14ac:dyDescent="0.3">
      <c r="A10" s="57"/>
      <c r="B10" s="156" t="s">
        <v>78</v>
      </c>
      <c r="C10" s="154">
        <f>SUM(C5:C9)</f>
        <v>0.99999999999999989</v>
      </c>
      <c r="D10" s="143" t="s">
        <v>80</v>
      </c>
      <c r="E10" s="137">
        <f>SUMPRODUCT($C$5:$C$9,E5:E9)</f>
        <v>0</v>
      </c>
      <c r="F10" s="137">
        <f t="shared" ref="F10:G10" si="0">SUMPRODUCT($C$5:$C$9,F5:F9)</f>
        <v>0</v>
      </c>
      <c r="G10" s="138">
        <f t="shared" si="0"/>
        <v>0</v>
      </c>
    </row>
    <row r="11" spans="1:7" ht="14.75" thickBot="1" x14ac:dyDescent="0.3">
      <c r="A11" s="57"/>
      <c r="B11" s="149"/>
      <c r="C11" s="155"/>
      <c r="D11" s="144" t="s">
        <v>27</v>
      </c>
      <c r="E11" s="136">
        <f>IFERROR((MIN($E$10:$G$10)/E10*100),0)</f>
        <v>0</v>
      </c>
      <c r="F11" s="136">
        <f t="shared" ref="F11:G11" si="1">IFERROR((MIN($E$10:$G$10)/F10*100),0)</f>
        <v>0</v>
      </c>
      <c r="G11" s="136">
        <f t="shared" si="1"/>
        <v>0</v>
      </c>
    </row>
    <row r="12" spans="1:7" x14ac:dyDescent="0.25">
      <c r="A12" s="57"/>
      <c r="B12" s="57"/>
      <c r="C12" s="57"/>
      <c r="D12" s="57"/>
      <c r="E12" s="57"/>
      <c r="F12" s="57"/>
      <c r="G12" s="57"/>
    </row>
    <row r="13" spans="1:7" x14ac:dyDescent="0.25">
      <c r="A13" s="57"/>
      <c r="B13" s="57"/>
      <c r="C13" s="57"/>
      <c r="D13" s="57"/>
      <c r="E13" s="57"/>
      <c r="F13" s="57"/>
      <c r="G13" s="57"/>
    </row>
    <row r="14" spans="1:7" x14ac:dyDescent="0.25">
      <c r="A14" s="57"/>
      <c r="B14" s="57"/>
      <c r="C14" s="57"/>
      <c r="D14" s="57"/>
      <c r="E14" s="57"/>
      <c r="F14" s="57"/>
      <c r="G14" s="57"/>
    </row>
    <row r="15" spans="1:7" x14ac:dyDescent="0.25">
      <c r="A15" s="57"/>
      <c r="B15" s="57"/>
      <c r="C15" s="57"/>
      <c r="D15" s="57"/>
      <c r="E15" s="57"/>
      <c r="F15" s="57"/>
      <c r="G15" s="57"/>
    </row>
    <row r="16" spans="1:7" ht="14.2" thickBot="1" x14ac:dyDescent="0.3">
      <c r="A16" s="57"/>
      <c r="B16" s="57"/>
      <c r="C16" s="57"/>
      <c r="D16" s="57"/>
      <c r="E16" s="57"/>
      <c r="F16" s="57"/>
      <c r="G16" s="57"/>
    </row>
    <row r="17" spans="1:7" ht="14.2" x14ac:dyDescent="0.3">
      <c r="A17" s="57"/>
      <c r="B17" s="112" t="s">
        <v>28</v>
      </c>
      <c r="C17" s="125"/>
      <c r="D17" s="113"/>
      <c r="E17" s="60">
        <v>1</v>
      </c>
      <c r="F17" s="59">
        <v>2</v>
      </c>
      <c r="G17" s="70">
        <v>3</v>
      </c>
    </row>
    <row r="18" spans="1:7" ht="14.2" x14ac:dyDescent="0.3">
      <c r="A18" s="57"/>
      <c r="B18" s="61" t="s">
        <v>29</v>
      </c>
      <c r="C18" s="128" t="s">
        <v>30</v>
      </c>
      <c r="D18" s="129"/>
      <c r="E18" s="78">
        <f>E4</f>
        <v>0</v>
      </c>
      <c r="F18" s="78">
        <f>F4</f>
        <v>0</v>
      </c>
      <c r="G18" s="79">
        <f>G4</f>
        <v>0</v>
      </c>
    </row>
    <row r="19" spans="1:7" x14ac:dyDescent="0.25">
      <c r="A19" s="57"/>
      <c r="B19" s="62">
        <v>0.15</v>
      </c>
      <c r="C19" s="130" t="s">
        <v>79</v>
      </c>
      <c r="D19" s="131"/>
      <c r="E19" s="63">
        <f>ראיון!E10</f>
        <v>0</v>
      </c>
      <c r="F19" s="63">
        <f>ראיון!G10</f>
        <v>0</v>
      </c>
      <c r="G19" s="71">
        <f>ראיון!I10</f>
        <v>0</v>
      </c>
    </row>
    <row r="20" spans="1:7" x14ac:dyDescent="0.25">
      <c r="A20" s="57"/>
      <c r="B20" s="62">
        <v>0.85</v>
      </c>
      <c r="C20" s="130" t="s">
        <v>7</v>
      </c>
      <c r="D20" s="131"/>
      <c r="E20" s="63">
        <f>E11</f>
        <v>0</v>
      </c>
      <c r="F20" s="64">
        <f t="shared" ref="F20:G20" si="2">F11</f>
        <v>0</v>
      </c>
      <c r="G20" s="72">
        <f t="shared" si="2"/>
        <v>0</v>
      </c>
    </row>
    <row r="21" spans="1:7" ht="14.2" x14ac:dyDescent="0.25">
      <c r="A21" s="57"/>
      <c r="B21" s="65">
        <f>SUM(B19:B20)</f>
        <v>1</v>
      </c>
      <c r="C21" s="126"/>
      <c r="D21" s="66" t="s">
        <v>8</v>
      </c>
      <c r="E21" s="67">
        <f>SUMPRODUCT($B19:$B20,E19:E20)</f>
        <v>0</v>
      </c>
      <c r="F21" s="68">
        <f t="shared" ref="F21:G21" si="3">SUMPRODUCT($B19:$B20,F19:F20)</f>
        <v>0</v>
      </c>
      <c r="G21" s="73">
        <f t="shared" si="3"/>
        <v>0</v>
      </c>
    </row>
    <row r="22" spans="1:7" ht="14.75" thickBot="1" x14ac:dyDescent="0.3">
      <c r="A22" s="57"/>
      <c r="B22" s="114" t="s">
        <v>31</v>
      </c>
      <c r="C22" s="127"/>
      <c r="D22" s="115"/>
      <c r="E22" s="69">
        <f>RANK(E21,$E$21:$G$21,0)</f>
        <v>1</v>
      </c>
      <c r="F22" s="69">
        <f t="shared" ref="F22:G22" si="4">RANK(F21,$E$21:$G$21,0)</f>
        <v>1</v>
      </c>
      <c r="G22" s="74">
        <f t="shared" si="4"/>
        <v>1</v>
      </c>
    </row>
  </sheetData>
  <mergeCells count="8">
    <mergeCell ref="D3:D4"/>
    <mergeCell ref="B17:D17"/>
    <mergeCell ref="B22:D22"/>
    <mergeCell ref="B3:B4"/>
    <mergeCell ref="C18:D18"/>
    <mergeCell ref="C19:D19"/>
    <mergeCell ref="C20:D20"/>
    <mergeCell ref="C3:C4"/>
  </mergeCells>
  <pageMargins left="0.7" right="0.7" top="0.75" bottom="0.75" header="0.3" footer="0.3"/>
  <ignoredErrors>
    <ignoredError sqref="E10:G10"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4</vt:i4>
      </vt:variant>
    </vt:vector>
  </HeadingPairs>
  <TitlesOfParts>
    <vt:vector size="7" baseType="lpstr">
      <vt:lpstr>תנאי סף</vt:lpstr>
      <vt:lpstr>ראיון</vt:lpstr>
      <vt:lpstr>מחיר וסיכום</vt:lpstr>
      <vt:lpstr>'תנאי סף'!_Ref299614156</vt:lpstr>
      <vt:lpstr>'תנאי סף'!_Ref370930661</vt:lpstr>
      <vt:lpstr>'תנאי סף'!_Ref397199965</vt:lpstr>
      <vt:lpstr>'תנאי סף'!WPrint_Area_W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שלומי תורג'מן</cp:lastModifiedBy>
  <dcterms:created xsi:type="dcterms:W3CDTF">2014-12-29T12:32:12Z</dcterms:created>
  <dcterms:modified xsi:type="dcterms:W3CDTF">2023-05-23T14:14:15Z</dcterms:modified>
</cp:coreProperties>
</file>